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18 - Reports\"/>
    </mc:Choice>
  </mc:AlternateContent>
  <xr:revisionPtr revIDLastSave="0" documentId="13_ncr:1_{40B1438D-8CB3-4FC0-8CE2-1D5F0C068B8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adme" sheetId="4" r:id="rId1"/>
    <sheet name="report" sheetId="2" r:id="rId2"/>
    <sheet name="report_setup" sheetId="3" r:id="rId3"/>
  </sheets>
  <definedNames>
    <definedName name="_xlnm.Database" localSheetId="0">readme!#REF!</definedName>
    <definedName name="Password" localSheetId="0">readme!#REF!</definedName>
    <definedName name="_xlnm.Print_Area" localSheetId="0">readme!$B$2:$D$37</definedName>
    <definedName name="_xlnm.Print_Area" localSheetId="1">report!$I$6:$W$85</definedName>
    <definedName name="Server" localSheetId="0">readme!#REF!</definedName>
    <definedName name="Username" localSheetId="0">readme!#REF!</definedName>
  </definedNames>
  <calcPr calcId="191029" calcOnSave="0"/>
</workbook>
</file>

<file path=xl/calcChain.xml><?xml version="1.0" encoding="utf-8"?>
<calcChain xmlns="http://schemas.openxmlformats.org/spreadsheetml/2006/main">
  <c r="K2" i="2" l="1"/>
  <c r="K4" i="2"/>
  <c r="K3" i="2"/>
  <c r="C1" i="2"/>
  <c r="D1" i="2"/>
  <c r="G86" i="2" s="1"/>
  <c r="W3" i="2" l="1"/>
  <c r="S3" i="2"/>
  <c r="T3" i="2"/>
  <c r="U3" i="2"/>
  <c r="N3" i="2"/>
  <c r="V3" i="2"/>
  <c r="P3" i="2"/>
  <c r="Q3" i="2"/>
  <c r="R3" i="2"/>
  <c r="L3" i="2"/>
  <c r="M3" i="2"/>
  <c r="O3" i="2"/>
  <c r="G40" i="2"/>
  <c r="G23" i="2"/>
  <c r="G64" i="2"/>
  <c r="G47" i="2"/>
  <c r="G6" i="2"/>
  <c r="G72" i="2"/>
  <c r="G25" i="2"/>
  <c r="G48" i="2"/>
  <c r="G79" i="2"/>
  <c r="G17" i="2"/>
  <c r="G63" i="2"/>
  <c r="G41" i="2"/>
  <c r="G24" i="2"/>
  <c r="G65" i="2"/>
  <c r="G71" i="2"/>
  <c r="G7" i="2"/>
  <c r="G31" i="2"/>
  <c r="G49" i="2"/>
  <c r="G8" i="2"/>
  <c r="G32" i="2"/>
  <c r="G55" i="2"/>
  <c r="G73" i="2"/>
  <c r="G15" i="2"/>
  <c r="G33" i="2"/>
  <c r="G56" i="2"/>
  <c r="G16" i="2"/>
  <c r="G39" i="2"/>
  <c r="G57" i="2"/>
  <c r="G81" i="2"/>
  <c r="G80" i="2"/>
  <c r="G18" i="2"/>
  <c r="G34" i="2"/>
  <c r="G50" i="2"/>
  <c r="G58" i="2"/>
  <c r="G66" i="2"/>
  <c r="G74" i="2"/>
  <c r="G82" i="2"/>
  <c r="G26" i="2"/>
  <c r="G42" i="2"/>
  <c r="G11" i="2"/>
  <c r="G19" i="2"/>
  <c r="G27" i="2"/>
  <c r="G35" i="2"/>
  <c r="G43" i="2"/>
  <c r="G51" i="2"/>
  <c r="G59" i="2"/>
  <c r="G67" i="2"/>
  <c r="G75" i="2"/>
  <c r="G83" i="2"/>
  <c r="G20" i="2"/>
  <c r="G36" i="2"/>
  <c r="G52" i="2"/>
  <c r="G60" i="2"/>
  <c r="G68" i="2"/>
  <c r="G76" i="2"/>
  <c r="G84" i="2"/>
  <c r="G10" i="2"/>
  <c r="G12" i="2"/>
  <c r="G28" i="2"/>
  <c r="G44" i="2"/>
  <c r="G21" i="2"/>
  <c r="G37" i="2"/>
  <c r="G53" i="2"/>
  <c r="G61" i="2"/>
  <c r="G69" i="2"/>
  <c r="G77" i="2"/>
  <c r="G85" i="2"/>
  <c r="G13" i="2"/>
  <c r="G29" i="2"/>
  <c r="G45" i="2"/>
  <c r="G9" i="2"/>
  <c r="G14" i="2"/>
  <c r="G22" i="2"/>
  <c r="G30" i="2"/>
  <c r="G38" i="2"/>
  <c r="G46" i="2"/>
  <c r="G54" i="2"/>
  <c r="G62" i="2"/>
  <c r="G70" i="2"/>
  <c r="G78" i="2"/>
  <c r="E1" i="2" l="1"/>
  <c r="S82" i="2"/>
  <c r="S81" i="2" s="1"/>
  <c r="M82" i="2"/>
  <c r="N82" i="2" s="1"/>
  <c r="R81" i="2"/>
  <c r="L81" i="2"/>
  <c r="S80" i="2"/>
  <c r="T80" i="2" s="1"/>
  <c r="U80" i="2" s="1"/>
  <c r="V80" i="2" s="1"/>
  <c r="W80" i="2" s="1"/>
  <c r="M80" i="2"/>
  <c r="N80" i="2" s="1"/>
  <c r="O80" i="2" s="1"/>
  <c r="P80" i="2" s="1"/>
  <c r="Q80" i="2" s="1"/>
  <c r="S79" i="2"/>
  <c r="T79" i="2" s="1"/>
  <c r="U79" i="2" s="1"/>
  <c r="V79" i="2" s="1"/>
  <c r="W79" i="2" s="1"/>
  <c r="M79" i="2"/>
  <c r="N79" i="2" s="1"/>
  <c r="O79" i="2" s="1"/>
  <c r="P79" i="2" s="1"/>
  <c r="Q79" i="2" s="1"/>
  <c r="S78" i="2"/>
  <c r="T78" i="2" s="1"/>
  <c r="M78" i="2"/>
  <c r="N78" i="2" s="1"/>
  <c r="R77" i="2"/>
  <c r="R76" i="2" s="1"/>
  <c r="L77" i="2"/>
  <c r="L76" i="2" s="1"/>
  <c r="R74" i="2"/>
  <c r="L74" i="2"/>
  <c r="R70" i="2"/>
  <c r="L70" i="2"/>
  <c r="R67" i="2"/>
  <c r="L67" i="2"/>
  <c r="R63" i="2"/>
  <c r="L63" i="2"/>
  <c r="R55" i="2"/>
  <c r="L55" i="2"/>
  <c r="R51" i="2"/>
  <c r="L51" i="2"/>
  <c r="S49" i="2"/>
  <c r="S48" i="2" s="1"/>
  <c r="M49" i="2"/>
  <c r="N49" i="2" s="1"/>
  <c r="O49" i="2" s="1"/>
  <c r="R48" i="2"/>
  <c r="L48" i="2"/>
  <c r="S47" i="2"/>
  <c r="T47" i="2" s="1"/>
  <c r="U47" i="2" s="1"/>
  <c r="V47" i="2" s="1"/>
  <c r="W47" i="2" s="1"/>
  <c r="S46" i="2"/>
  <c r="M46" i="2"/>
  <c r="N46" i="2" s="1"/>
  <c r="O46" i="2" s="1"/>
  <c r="P46" i="2" s="1"/>
  <c r="Q46" i="2" s="1"/>
  <c r="S45" i="2"/>
  <c r="T45" i="2" s="1"/>
  <c r="M45" i="2"/>
  <c r="N45" i="2" s="1"/>
  <c r="R44" i="2"/>
  <c r="L44" i="2"/>
  <c r="S42" i="2"/>
  <c r="S41" i="2" s="1"/>
  <c r="M42" i="2"/>
  <c r="N42" i="2" s="1"/>
  <c r="R41" i="2"/>
  <c r="L41" i="2"/>
  <c r="S40" i="2"/>
  <c r="T40" i="2" s="1"/>
  <c r="U40" i="2" s="1"/>
  <c r="V40" i="2" s="1"/>
  <c r="W40" i="2" s="1"/>
  <c r="M40" i="2"/>
  <c r="S39" i="2"/>
  <c r="M39" i="2"/>
  <c r="N39" i="2" s="1"/>
  <c r="O39" i="2" s="1"/>
  <c r="P39" i="2" s="1"/>
  <c r="Q39" i="2" s="1"/>
  <c r="S38" i="2"/>
  <c r="T38" i="2" s="1"/>
  <c r="M38" i="2"/>
  <c r="N38" i="2" s="1"/>
  <c r="O38" i="2" s="1"/>
  <c r="R37" i="2"/>
  <c r="L37" i="2"/>
  <c r="L36" i="2" s="1"/>
  <c r="L62" i="2" l="1"/>
  <c r="R62" i="2"/>
  <c r="R50" i="2"/>
  <c r="R69" i="2"/>
  <c r="R36" i="2"/>
  <c r="R43" i="2"/>
  <c r="L43" i="2"/>
  <c r="L50" i="2"/>
  <c r="L69" i="2"/>
  <c r="S67" i="2"/>
  <c r="M51" i="2"/>
  <c r="S70" i="2"/>
  <c r="S55" i="2"/>
  <c r="M48" i="2"/>
  <c r="U67" i="2"/>
  <c r="T67" i="2"/>
  <c r="S77" i="2"/>
  <c r="S76" i="2" s="1"/>
  <c r="M37" i="2"/>
  <c r="M63" i="2"/>
  <c r="S51" i="2"/>
  <c r="S63" i="2"/>
  <c r="T77" i="2"/>
  <c r="U78" i="2"/>
  <c r="N70" i="2"/>
  <c r="O78" i="2"/>
  <c r="N77" i="2"/>
  <c r="O82" i="2"/>
  <c r="N81" i="2"/>
  <c r="N74" i="2"/>
  <c r="T74" i="2"/>
  <c r="N67" i="2"/>
  <c r="T82" i="2"/>
  <c r="S74" i="2"/>
  <c r="M77" i="2"/>
  <c r="M74" i="2"/>
  <c r="M81" i="2"/>
  <c r="M67" i="2"/>
  <c r="M70" i="2"/>
  <c r="S44" i="2"/>
  <c r="S43" i="2" s="1"/>
  <c r="S37" i="2"/>
  <c r="S36" i="2" s="1"/>
  <c r="T46" i="2"/>
  <c r="U46" i="2" s="1"/>
  <c r="V46" i="2" s="1"/>
  <c r="W46" i="2" s="1"/>
  <c r="T39" i="2"/>
  <c r="U39" i="2" s="1"/>
  <c r="V39" i="2" s="1"/>
  <c r="W39" i="2" s="1"/>
  <c r="U38" i="2"/>
  <c r="O45" i="2"/>
  <c r="N44" i="2"/>
  <c r="U45" i="2"/>
  <c r="T51" i="2"/>
  <c r="P49" i="2"/>
  <c r="O48" i="2"/>
  <c r="T55" i="2"/>
  <c r="N55" i="2"/>
  <c r="O42" i="2"/>
  <c r="N41" i="2"/>
  <c r="M41" i="2"/>
  <c r="T49" i="2"/>
  <c r="P38" i="2"/>
  <c r="N40" i="2"/>
  <c r="M55" i="2"/>
  <c r="N48" i="2"/>
  <c r="T42" i="2"/>
  <c r="M44" i="2"/>
  <c r="S69" i="2" l="1"/>
  <c r="T37" i="2"/>
  <c r="M43" i="2"/>
  <c r="S62" i="2"/>
  <c r="M50" i="2"/>
  <c r="M76" i="2"/>
  <c r="T50" i="2"/>
  <c r="N43" i="2"/>
  <c r="M62" i="2"/>
  <c r="S50" i="2"/>
  <c r="N76" i="2"/>
  <c r="M36" i="2"/>
  <c r="M69" i="2"/>
  <c r="N69" i="2"/>
  <c r="N51" i="2"/>
  <c r="N50" i="2" s="1"/>
  <c r="O51" i="2"/>
  <c r="U74" i="2"/>
  <c r="N63" i="2"/>
  <c r="N62" i="2" s="1"/>
  <c r="O74" i="2"/>
  <c r="T81" i="2"/>
  <c r="T76" i="2" s="1"/>
  <c r="U82" i="2"/>
  <c r="O70" i="2"/>
  <c r="P82" i="2"/>
  <c r="O81" i="2"/>
  <c r="U77" i="2"/>
  <c r="V78" i="2"/>
  <c r="P78" i="2"/>
  <c r="O77" i="2"/>
  <c r="W67" i="2"/>
  <c r="V67" i="2"/>
  <c r="T70" i="2"/>
  <c r="T69" i="2" s="1"/>
  <c r="T63" i="2"/>
  <c r="T62" i="2" s="1"/>
  <c r="O67" i="2"/>
  <c r="T44" i="2"/>
  <c r="U44" i="2"/>
  <c r="V45" i="2"/>
  <c r="T48" i="2"/>
  <c r="U49" i="2"/>
  <c r="U55" i="2"/>
  <c r="P42" i="2"/>
  <c r="O41" i="2"/>
  <c r="O40" i="2"/>
  <c r="N37" i="2"/>
  <c r="N36" i="2" s="1"/>
  <c r="Q38" i="2"/>
  <c r="U42" i="2"/>
  <c r="T41" i="2"/>
  <c r="P45" i="2"/>
  <c r="O44" i="2"/>
  <c r="O43" i="2" s="1"/>
  <c r="U37" i="2"/>
  <c r="V38" i="2"/>
  <c r="Q51" i="2"/>
  <c r="P51" i="2"/>
  <c r="Q49" i="2"/>
  <c r="Q48" i="2" s="1"/>
  <c r="P48" i="2"/>
  <c r="O55" i="2"/>
  <c r="U51" i="2"/>
  <c r="S21" i="2"/>
  <c r="T21" i="2" s="1"/>
  <c r="U21" i="2" s="1"/>
  <c r="V21" i="2" s="1"/>
  <c r="W21" i="2" s="1"/>
  <c r="T36" i="2" l="1"/>
  <c r="O50" i="2"/>
  <c r="U50" i="2"/>
  <c r="O69" i="2"/>
  <c r="O76" i="2"/>
  <c r="T43" i="2"/>
  <c r="Q74" i="2"/>
  <c r="P74" i="2"/>
  <c r="Q82" i="2"/>
  <c r="Q81" i="2" s="1"/>
  <c r="P81" i="2"/>
  <c r="Q70" i="2"/>
  <c r="P70" i="2"/>
  <c r="V74" i="2"/>
  <c r="W74" i="2"/>
  <c r="U63" i="2"/>
  <c r="U62" i="2" s="1"/>
  <c r="V77" i="2"/>
  <c r="W78" i="2"/>
  <c r="W77" i="2" s="1"/>
  <c r="U70" i="2"/>
  <c r="U69" i="2" s="1"/>
  <c r="O63" i="2"/>
  <c r="O62" i="2" s="1"/>
  <c r="U81" i="2"/>
  <c r="U76" i="2" s="1"/>
  <c r="V82" i="2"/>
  <c r="Q67" i="2"/>
  <c r="P67" i="2"/>
  <c r="Q78" i="2"/>
  <c r="Q77" i="2" s="1"/>
  <c r="P77" i="2"/>
  <c r="V55" i="2"/>
  <c r="W55" i="2"/>
  <c r="Q55" i="2"/>
  <c r="Q50" i="2" s="1"/>
  <c r="P55" i="2"/>
  <c r="P50" i="2" s="1"/>
  <c r="Q42" i="2"/>
  <c r="Q41" i="2" s="1"/>
  <c r="P41" i="2"/>
  <c r="U41" i="2"/>
  <c r="U36" i="2" s="1"/>
  <c r="V42" i="2"/>
  <c r="Q45" i="2"/>
  <c r="Q44" i="2" s="1"/>
  <c r="Q43" i="2" s="1"/>
  <c r="P44" i="2"/>
  <c r="P43" i="2" s="1"/>
  <c r="U48" i="2"/>
  <c r="U43" i="2" s="1"/>
  <c r="V49" i="2"/>
  <c r="W38" i="2"/>
  <c r="W37" i="2" s="1"/>
  <c r="V37" i="2"/>
  <c r="W45" i="2"/>
  <c r="W44" i="2" s="1"/>
  <c r="V44" i="2"/>
  <c r="V51" i="2"/>
  <c r="V50" i="2" s="1"/>
  <c r="W51" i="2"/>
  <c r="P40" i="2"/>
  <c r="O37" i="2"/>
  <c r="O36" i="2" s="1"/>
  <c r="M12" i="2"/>
  <c r="W50" i="2" l="1"/>
  <c r="P76" i="2"/>
  <c r="P69" i="2"/>
  <c r="Q69" i="2"/>
  <c r="Q76" i="2"/>
  <c r="Q63" i="2"/>
  <c r="Q62" i="2" s="1"/>
  <c r="P63" i="2"/>
  <c r="P62" i="2" s="1"/>
  <c r="V81" i="2"/>
  <c r="V76" i="2" s="1"/>
  <c r="W82" i="2"/>
  <c r="W81" i="2" s="1"/>
  <c r="W76" i="2" s="1"/>
  <c r="W63" i="2"/>
  <c r="W62" i="2" s="1"/>
  <c r="V63" i="2"/>
  <c r="V62" i="2" s="1"/>
  <c r="W70" i="2"/>
  <c r="W69" i="2" s="1"/>
  <c r="V70" i="2"/>
  <c r="V69" i="2" s="1"/>
  <c r="Q40" i="2"/>
  <c r="Q37" i="2" s="1"/>
  <c r="Q36" i="2" s="1"/>
  <c r="P37" i="2"/>
  <c r="P36" i="2" s="1"/>
  <c r="V41" i="2"/>
  <c r="V36" i="2" s="1"/>
  <c r="W42" i="2"/>
  <c r="W41" i="2" s="1"/>
  <c r="W36" i="2" s="1"/>
  <c r="V48" i="2"/>
  <c r="V43" i="2" s="1"/>
  <c r="W49" i="2"/>
  <c r="W48" i="2" s="1"/>
  <c r="W43" i="2" s="1"/>
  <c r="S30" i="2" l="1"/>
  <c r="T30" i="2" s="1"/>
  <c r="M30" i="2"/>
  <c r="R29" i="2"/>
  <c r="L29" i="2"/>
  <c r="S28" i="2"/>
  <c r="T28" i="2" s="1"/>
  <c r="U28" i="2" s="1"/>
  <c r="V28" i="2" s="1"/>
  <c r="W28" i="2" s="1"/>
  <c r="M28" i="2"/>
  <c r="S27" i="2"/>
  <c r="M27" i="2"/>
  <c r="S26" i="2"/>
  <c r="T26" i="2" s="1"/>
  <c r="M26" i="2"/>
  <c r="R25" i="2"/>
  <c r="R24" i="2" s="1"/>
  <c r="L25" i="2"/>
  <c r="L24" i="2" s="1"/>
  <c r="S23" i="2"/>
  <c r="S22" i="2" s="1"/>
  <c r="M23" i="2"/>
  <c r="R22" i="2"/>
  <c r="L22" i="2"/>
  <c r="S20" i="2"/>
  <c r="T20" i="2" s="1"/>
  <c r="U20" i="2" s="1"/>
  <c r="V20" i="2" s="1"/>
  <c r="W20" i="2" s="1"/>
  <c r="M20" i="2"/>
  <c r="S19" i="2"/>
  <c r="T19" i="2" s="1"/>
  <c r="M19" i="2"/>
  <c r="R18" i="2"/>
  <c r="L18" i="2"/>
  <c r="R15" i="2"/>
  <c r="L15" i="2"/>
  <c r="R11" i="2"/>
  <c r="L11" i="2"/>
  <c r="S16" i="2"/>
  <c r="T16" i="2" s="1"/>
  <c r="U16" i="2" s="1"/>
  <c r="V16" i="2" s="1"/>
  <c r="W16" i="2" s="1"/>
  <c r="W15" i="2" s="1"/>
  <c r="M16" i="2"/>
  <c r="N16" i="2" s="1"/>
  <c r="S14" i="2"/>
  <c r="T14" i="2" s="1"/>
  <c r="U14" i="2" s="1"/>
  <c r="V14" i="2" s="1"/>
  <c r="W14" i="2" s="1"/>
  <c r="M14" i="2"/>
  <c r="W2" i="2"/>
  <c r="V2" i="2"/>
  <c r="U2" i="2"/>
  <c r="T2" i="2"/>
  <c r="S2" i="2"/>
  <c r="R2" i="2"/>
  <c r="Q2" i="2"/>
  <c r="P2" i="2"/>
  <c r="O2" i="2"/>
  <c r="N2" i="2"/>
  <c r="M2" i="2"/>
  <c r="S13" i="2"/>
  <c r="T13" i="2" s="1"/>
  <c r="U13" i="2" s="1"/>
  <c r="V13" i="2" s="1"/>
  <c r="W13" i="2" s="1"/>
  <c r="M13" i="2"/>
  <c r="S12" i="2"/>
  <c r="T12" i="2" s="1"/>
  <c r="U12" i="2" s="1"/>
  <c r="V12" i="2" s="1"/>
  <c r="W12" i="2" s="1"/>
  <c r="N12" i="2"/>
  <c r="L10" i="2" l="1"/>
  <c r="L17" i="2"/>
  <c r="R17" i="2"/>
  <c r="R10" i="2"/>
  <c r="E79" i="2"/>
  <c r="F79" i="2" s="1"/>
  <c r="E71" i="2"/>
  <c r="F71" i="2" s="1"/>
  <c r="E63" i="2"/>
  <c r="F63" i="2" s="1"/>
  <c r="E55" i="2"/>
  <c r="F55" i="2" s="1"/>
  <c r="E47" i="2"/>
  <c r="E39" i="2"/>
  <c r="F39" i="2" s="1"/>
  <c r="E31" i="2"/>
  <c r="F31" i="2" s="1"/>
  <c r="E7" i="2"/>
  <c r="F7" i="2" s="1"/>
  <c r="E35" i="2"/>
  <c r="F35" i="2" s="1"/>
  <c r="E81" i="2"/>
  <c r="F81" i="2" s="1"/>
  <c r="E9" i="2"/>
  <c r="F9" i="2" s="1"/>
  <c r="E40" i="2"/>
  <c r="F40" i="2" s="1"/>
  <c r="E86" i="2"/>
  <c r="F86" i="2" s="1"/>
  <c r="E78" i="2"/>
  <c r="F78" i="2" s="1"/>
  <c r="E70" i="2"/>
  <c r="F70" i="2" s="1"/>
  <c r="E62" i="2"/>
  <c r="F62" i="2" s="1"/>
  <c r="E54" i="2"/>
  <c r="F54" i="2" s="1"/>
  <c r="E46" i="2"/>
  <c r="F46" i="2" s="1"/>
  <c r="E38" i="2"/>
  <c r="F38" i="2" s="1"/>
  <c r="E6" i="2"/>
  <c r="F6" i="2" s="1"/>
  <c r="E65" i="2"/>
  <c r="F65" i="2" s="1"/>
  <c r="E56" i="2"/>
  <c r="F56" i="2" s="1"/>
  <c r="E8" i="2"/>
  <c r="F8" i="2" s="1"/>
  <c r="E85" i="2"/>
  <c r="F85" i="2" s="1"/>
  <c r="E77" i="2"/>
  <c r="F77" i="2" s="1"/>
  <c r="E69" i="2"/>
  <c r="F69" i="2" s="1"/>
  <c r="E61" i="2"/>
  <c r="F61" i="2" s="1"/>
  <c r="E53" i="2"/>
  <c r="F53" i="2" s="1"/>
  <c r="E45" i="2"/>
  <c r="F45" i="2" s="1"/>
  <c r="E37" i="2"/>
  <c r="F37" i="2" s="1"/>
  <c r="E21" i="2"/>
  <c r="F21" i="2" s="1"/>
  <c r="E57" i="2"/>
  <c r="F57" i="2" s="1"/>
  <c r="E48" i="2"/>
  <c r="F48" i="2" s="1"/>
  <c r="E84" i="2"/>
  <c r="F84" i="2" s="1"/>
  <c r="E76" i="2"/>
  <c r="F76" i="2" s="1"/>
  <c r="E68" i="2"/>
  <c r="F68" i="2" s="1"/>
  <c r="E60" i="2"/>
  <c r="F60" i="2" s="1"/>
  <c r="E52" i="2"/>
  <c r="F52" i="2" s="1"/>
  <c r="E44" i="2"/>
  <c r="F44" i="2" s="1"/>
  <c r="E36" i="2"/>
  <c r="F36" i="2" s="1"/>
  <c r="E73" i="2"/>
  <c r="F73" i="2" s="1"/>
  <c r="E33" i="2"/>
  <c r="F33" i="2" s="1"/>
  <c r="E64" i="2"/>
  <c r="F64" i="2" s="1"/>
  <c r="E83" i="2"/>
  <c r="F83" i="2" s="1"/>
  <c r="E75" i="2"/>
  <c r="F75" i="2" s="1"/>
  <c r="E67" i="2"/>
  <c r="F67" i="2" s="1"/>
  <c r="E59" i="2"/>
  <c r="F59" i="2" s="1"/>
  <c r="E51" i="2"/>
  <c r="F51" i="2" s="1"/>
  <c r="E43" i="2"/>
  <c r="F43" i="2" s="1"/>
  <c r="E41" i="2"/>
  <c r="F41" i="2" s="1"/>
  <c r="E72" i="2"/>
  <c r="F72" i="2" s="1"/>
  <c r="E82" i="2"/>
  <c r="F82" i="2" s="1"/>
  <c r="E74" i="2"/>
  <c r="F74" i="2" s="1"/>
  <c r="E66" i="2"/>
  <c r="F66" i="2" s="1"/>
  <c r="E58" i="2"/>
  <c r="F58" i="2" s="1"/>
  <c r="E50" i="2"/>
  <c r="F50" i="2" s="1"/>
  <c r="E42" i="2"/>
  <c r="F42" i="2" s="1"/>
  <c r="E34" i="2"/>
  <c r="F34" i="2" s="1"/>
  <c r="E49" i="2"/>
  <c r="F49" i="2" s="1"/>
  <c r="E80" i="2"/>
  <c r="F80" i="2" s="1"/>
  <c r="E32" i="2"/>
  <c r="F32" i="2" s="1"/>
  <c r="K68" i="2"/>
  <c r="K67" i="2"/>
  <c r="K66" i="2"/>
  <c r="K78" i="2"/>
  <c r="K79" i="2"/>
  <c r="K77" i="2"/>
  <c r="K71" i="2"/>
  <c r="K64" i="2"/>
  <c r="K63" i="2"/>
  <c r="K62" i="2"/>
  <c r="K76" i="2"/>
  <c r="K80" i="2"/>
  <c r="K72" i="2"/>
  <c r="K65" i="2"/>
  <c r="K82" i="2"/>
  <c r="K81" i="2"/>
  <c r="K75" i="2"/>
  <c r="K74" i="2"/>
  <c r="K73" i="2"/>
  <c r="K69" i="2"/>
  <c r="K70" i="2"/>
  <c r="K42" i="2"/>
  <c r="K36" i="2"/>
  <c r="K53" i="2"/>
  <c r="K37" i="2"/>
  <c r="K45" i="2"/>
  <c r="K44" i="2"/>
  <c r="K43" i="2"/>
  <c r="K38" i="2"/>
  <c r="K54" i="2"/>
  <c r="K46" i="2"/>
  <c r="K39" i="2"/>
  <c r="K56" i="2"/>
  <c r="K55" i="2"/>
  <c r="K49" i="2"/>
  <c r="K48" i="2"/>
  <c r="K47" i="2"/>
  <c r="K40" i="2"/>
  <c r="K52" i="2"/>
  <c r="K51" i="2"/>
  <c r="K50" i="2"/>
  <c r="K41" i="2"/>
  <c r="S29" i="2"/>
  <c r="N30" i="2"/>
  <c r="O30" i="2" s="1"/>
  <c r="N28" i="2"/>
  <c r="O28" i="2" s="1"/>
  <c r="P28" i="2" s="1"/>
  <c r="Q28" i="2" s="1"/>
  <c r="N27" i="2"/>
  <c r="O27" i="2" s="1"/>
  <c r="P27" i="2" s="1"/>
  <c r="Q27" i="2" s="1"/>
  <c r="N23" i="2"/>
  <c r="N22" i="2" s="1"/>
  <c r="N20" i="2"/>
  <c r="O20" i="2" s="1"/>
  <c r="P20" i="2" s="1"/>
  <c r="Q20" i="2" s="1"/>
  <c r="O12" i="2"/>
  <c r="P12" i="2" s="1"/>
  <c r="Q12" i="2" s="1"/>
  <c r="N14" i="2"/>
  <c r="O14" i="2" s="1"/>
  <c r="P14" i="2" s="1"/>
  <c r="Q14" i="2" s="1"/>
  <c r="N13" i="2"/>
  <c r="O13" i="2" s="1"/>
  <c r="P13" i="2" s="1"/>
  <c r="Q13" i="2" s="1"/>
  <c r="N15" i="2"/>
  <c r="L2" i="2"/>
  <c r="M29" i="2"/>
  <c r="T23" i="2"/>
  <c r="U23" i="2" s="1"/>
  <c r="V23" i="2" s="1"/>
  <c r="U30" i="2"/>
  <c r="U29" i="2" s="1"/>
  <c r="T29" i="2"/>
  <c r="T11" i="2"/>
  <c r="S25" i="2"/>
  <c r="S24" i="2" s="1"/>
  <c r="M15" i="2"/>
  <c r="W11" i="2"/>
  <c r="W10" i="2" s="1"/>
  <c r="M22" i="2"/>
  <c r="U26" i="2"/>
  <c r="N26" i="2"/>
  <c r="T27" i="2"/>
  <c r="U27" i="2" s="1"/>
  <c r="V27" i="2" s="1"/>
  <c r="W27" i="2" s="1"/>
  <c r="M25" i="2"/>
  <c r="U19" i="2"/>
  <c r="T18" i="2"/>
  <c r="S18" i="2"/>
  <c r="S17" i="2" s="1"/>
  <c r="M18" i="2"/>
  <c r="M17" i="2" s="1"/>
  <c r="N19" i="2"/>
  <c r="U11" i="2"/>
  <c r="S15" i="2"/>
  <c r="T15" i="2"/>
  <c r="V11" i="2"/>
  <c r="M11" i="2"/>
  <c r="U15" i="2"/>
  <c r="V15" i="2"/>
  <c r="S11" i="2"/>
  <c r="O16" i="2"/>
  <c r="M10" i="2" l="1"/>
  <c r="U10" i="2"/>
  <c r="S10" i="2"/>
  <c r="M24" i="2"/>
  <c r="V10" i="2"/>
  <c r="T10" i="2"/>
  <c r="F47" i="2"/>
  <c r="E13" i="2"/>
  <c r="F13" i="2" s="1"/>
  <c r="E27" i="2"/>
  <c r="F27" i="2" s="1"/>
  <c r="E12" i="2"/>
  <c r="F12" i="2" s="1"/>
  <c r="E20" i="2"/>
  <c r="F20" i="2" s="1"/>
  <c r="E28" i="2"/>
  <c r="F28" i="2" s="1"/>
  <c r="E14" i="2"/>
  <c r="F14" i="2" s="1"/>
  <c r="O23" i="2"/>
  <c r="O22" i="2" s="1"/>
  <c r="K13" i="2"/>
  <c r="N29" i="2"/>
  <c r="N11" i="2"/>
  <c r="N10" i="2" s="1"/>
  <c r="Q11" i="2"/>
  <c r="K12" i="2"/>
  <c r="K20" i="2"/>
  <c r="U22" i="2"/>
  <c r="T22" i="2"/>
  <c r="T17" i="2" s="1"/>
  <c r="K21" i="2"/>
  <c r="V30" i="2"/>
  <c r="W30" i="2" s="1"/>
  <c r="W29" i="2" s="1"/>
  <c r="K27" i="2"/>
  <c r="T25" i="2"/>
  <c r="T24" i="2" s="1"/>
  <c r="K28" i="2"/>
  <c r="N25" i="2"/>
  <c r="O26" i="2"/>
  <c r="O29" i="2"/>
  <c r="P30" i="2"/>
  <c r="U25" i="2"/>
  <c r="U24" i="2" s="1"/>
  <c r="V26" i="2"/>
  <c r="N18" i="2"/>
  <c r="N17" i="2" s="1"/>
  <c r="O19" i="2"/>
  <c r="W23" i="2"/>
  <c r="W22" i="2" s="1"/>
  <c r="V22" i="2"/>
  <c r="V19" i="2"/>
  <c r="U18" i="2"/>
  <c r="U17" i="2" s="1"/>
  <c r="P11" i="2"/>
  <c r="O11" i="2"/>
  <c r="P16" i="2"/>
  <c r="O15" i="2"/>
  <c r="K14" i="2"/>
  <c r="O10" i="2" l="1"/>
  <c r="N24" i="2"/>
  <c r="P23" i="2"/>
  <c r="Q23" i="2" s="1"/>
  <c r="E11" i="2"/>
  <c r="F11" i="2" s="1"/>
  <c r="V29" i="2"/>
  <c r="K11" i="2"/>
  <c r="V25" i="2"/>
  <c r="W26" i="2"/>
  <c r="W25" i="2" s="1"/>
  <c r="W24" i="2" s="1"/>
  <c r="P29" i="2"/>
  <c r="Q30" i="2"/>
  <c r="O25" i="2"/>
  <c r="O24" i="2" s="1"/>
  <c r="P26" i="2"/>
  <c r="O18" i="2"/>
  <c r="O17" i="2" s="1"/>
  <c r="P19" i="2"/>
  <c r="W19" i="2"/>
  <c r="W18" i="2" s="1"/>
  <c r="W17" i="2" s="1"/>
  <c r="V18" i="2"/>
  <c r="V17" i="2" s="1"/>
  <c r="Q16" i="2"/>
  <c r="E16" i="2" s="1"/>
  <c r="F16" i="2" s="1"/>
  <c r="P15" i="2"/>
  <c r="P10" i="2" s="1"/>
  <c r="P22" i="2" l="1"/>
  <c r="V24" i="2"/>
  <c r="E30" i="2"/>
  <c r="F30" i="2" s="1"/>
  <c r="E23" i="2"/>
  <c r="F23" i="2" s="1"/>
  <c r="Q29" i="2"/>
  <c r="E29" i="2" s="1"/>
  <c r="F29" i="2" s="1"/>
  <c r="K30" i="2"/>
  <c r="P25" i="2"/>
  <c r="P24" i="2" s="1"/>
  <c r="Q26" i="2"/>
  <c r="Q25" i="2" s="1"/>
  <c r="Q22" i="2"/>
  <c r="K23" i="2"/>
  <c r="P18" i="2"/>
  <c r="P17" i="2" s="1"/>
  <c r="Q19" i="2"/>
  <c r="Q15" i="2"/>
  <c r="K16" i="2"/>
  <c r="K15" i="2" l="1"/>
  <c r="Q10" i="2"/>
  <c r="Q24" i="2"/>
  <c r="K24" i="2" s="1"/>
  <c r="E25" i="2"/>
  <c r="F25" i="2" s="1"/>
  <c r="E19" i="2"/>
  <c r="F19" i="2" s="1"/>
  <c r="E26" i="2"/>
  <c r="F26" i="2" s="1"/>
  <c r="E15" i="2"/>
  <c r="F15" i="2" s="1"/>
  <c r="E22" i="2"/>
  <c r="F22" i="2" s="1"/>
  <c r="K29" i="2"/>
  <c r="K22" i="2"/>
  <c r="K25" i="2"/>
  <c r="K26" i="2"/>
  <c r="Q18" i="2"/>
  <c r="K19" i="2"/>
  <c r="E18" i="2" l="1"/>
  <c r="F18" i="2" s="1"/>
  <c r="Q17" i="2"/>
  <c r="K10" i="2"/>
  <c r="E10" i="2"/>
  <c r="F10" i="2" s="1"/>
  <c r="E24" i="2"/>
  <c r="F24" i="2" s="1"/>
  <c r="K18" i="2"/>
  <c r="E17" i="2" l="1"/>
  <c r="F17" i="2" s="1"/>
  <c r="K1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A1" authorId="0" shapeId="0" xr:uid="{00000000-0006-0000-0100-000001000000}">
      <text>
        <r>
          <rPr>
            <sz val="9"/>
            <color indexed="81"/>
            <rFont val="Tahoma"/>
            <family val="2"/>
            <charset val="204"/>
          </rPr>
          <t>Specify savetodb_90 in cell A1 to define the SaveToDB report configuration</t>
        </r>
      </text>
    </comment>
    <comment ref="A3" authorId="0" shapeId="0" xr:uid="{00000000-0006-0000-0100-000002000000}">
      <text>
        <r>
          <rPr>
            <sz val="9"/>
            <color indexed="81"/>
            <rFont val="Tahoma"/>
            <family val="2"/>
            <charset val="204"/>
          </rPr>
          <t>Create one or more filters using the 'filter' keyword</t>
        </r>
      </text>
    </comment>
    <comment ref="B3" authorId="0" shapeId="0" xr:uid="{00000000-0006-0000-0100-000003000000}">
      <text>
        <r>
          <rPr>
            <sz val="9"/>
            <color indexed="81"/>
            <rFont val="Tahoma"/>
            <family val="2"/>
            <charset val="204"/>
          </rPr>
          <t>Specify the Apply menu item label</t>
        </r>
      </text>
    </comment>
    <comment ref="C3" authorId="0" shapeId="0" xr:uid="{00000000-0006-0000-0100-000004000000}">
      <text>
        <r>
          <rPr>
            <sz val="9"/>
            <color indexed="81"/>
            <rFont val="Tahoma"/>
            <family val="2"/>
            <charset val="204"/>
          </rPr>
          <t>Specify an ImageMso value for the ribbon icon</t>
        </r>
      </text>
    </comment>
    <comment ref="D3" authorId="0" shapeId="0" xr:uid="{00000000-0006-0000-0100-000005000000}">
      <text>
        <r>
          <rPr>
            <sz val="9"/>
            <color indexed="81"/>
            <rFont val="Tahoma"/>
            <family val="2"/>
            <charset val="204"/>
          </rPr>
          <t>Specify a filter row like $2:$2 to filter columns._x000D_
Filter cells can contain:_x000D_
0, False, or a word that contains 'hide' to hide the column;_x000D_
other values or nothing to show the column;.</t>
        </r>
      </text>
    </comment>
    <comment ref="E3" authorId="0" shapeId="0" xr:uid="{00000000-0006-0000-0100-000006000000}">
      <text>
        <r>
          <rPr>
            <sz val="9"/>
            <color indexed="81"/>
            <rFont val="Tahoma"/>
            <family val="2"/>
            <charset val="204"/>
          </rPr>
          <t>Specify a filter column like $B:$B to filter rows._x000D_
Filter cells can contain:0, False, or a word that contains 'hide' to hide the row;_x000D_
other values or nothing to show the row.</t>
        </r>
      </text>
    </comment>
    <comment ref="A5" authorId="0" shapeId="0" xr:uid="{00000000-0006-0000-0100-000007000000}">
      <text>
        <r>
          <rPr>
            <sz val="9"/>
            <color indexed="81"/>
            <rFont val="Tahoma"/>
            <family val="2"/>
            <charset val="204"/>
          </rPr>
          <t>Create one or more Reload menu items using the 'reload' keyword</t>
        </r>
      </text>
    </comment>
    <comment ref="B5" authorId="0" shapeId="0" xr:uid="{00000000-0006-0000-0100-000008000000}">
      <text>
        <r>
          <rPr>
            <sz val="9"/>
            <color indexed="81"/>
            <rFont val="Tahoma"/>
            <family val="2"/>
            <charset val="204"/>
          </rPr>
          <t>Specify the Reload menu item label</t>
        </r>
      </text>
    </comment>
    <comment ref="C5" authorId="0" shapeId="0" xr:uid="{00000000-0006-0000-0100-000009000000}">
      <text>
        <r>
          <rPr>
            <sz val="9"/>
            <color indexed="81"/>
            <rFont val="Tahoma"/>
            <family val="2"/>
            <charset val="204"/>
          </rPr>
          <t>Specify an ImageMso value for the ribbon icon</t>
        </r>
      </text>
    </comment>
    <comment ref="E5" authorId="0" shapeId="0" xr:uid="{00000000-0006-0000-0100-00000A000000}">
      <text>
        <r>
          <rPr>
            <sz val="9"/>
            <color indexed="81"/>
            <rFont val="Tahoma"/>
            <family val="2"/>
            <charset val="204"/>
          </rPr>
          <t>Specify a name of a ListObject or a worksheet with ListObjects to reload._x000D_
You may add multiple names in the rows below.</t>
        </r>
      </text>
    </comment>
    <comment ref="G5" authorId="0" shapeId="0" xr:uid="{00000000-0006-0000-0100-00000B000000}">
      <text>
        <r>
          <rPr>
            <sz val="9"/>
            <color indexed="81"/>
            <rFont val="Tahoma"/>
            <family val="2"/>
            <charset val="204"/>
          </rPr>
          <t>Specify a parameter name if required</t>
        </r>
      </text>
    </comment>
    <comment ref="H5" authorId="0" shapeId="0" xr:uid="{00000000-0006-0000-0100-00000C000000}">
      <text>
        <r>
          <rPr>
            <sz val="9"/>
            <color indexed="81"/>
            <rFont val="Tahoma"/>
            <family val="2"/>
            <charset val="204"/>
          </rPr>
          <t>Specify a parameter value._x000D_
You may use formulas here.</t>
        </r>
      </text>
    </comment>
    <comment ref="G6" authorId="0" shapeId="0" xr:uid="{00000000-0006-0000-0100-00000D000000}">
      <text>
        <r>
          <rPr>
            <sz val="9"/>
            <color indexed="81"/>
            <rFont val="Tahoma"/>
            <family val="2"/>
            <charset val="204"/>
          </rPr>
          <t>Specify the next parameter name if required</t>
        </r>
      </text>
    </comment>
    <comment ref="H6" authorId="0" shapeId="0" xr:uid="{00000000-0006-0000-0100-00000E000000}">
      <text>
        <r>
          <rPr>
            <sz val="9"/>
            <color indexed="81"/>
            <rFont val="Tahoma"/>
            <family val="2"/>
            <charset val="204"/>
          </rPr>
          <t>Specify a parameter value._x000D_
You may use formulas here.</t>
        </r>
      </text>
    </comment>
    <comment ref="A8" authorId="0" shapeId="0" xr:uid="{00000000-0006-0000-0100-00000F000000}">
      <text>
        <r>
          <rPr>
            <sz val="9"/>
            <color indexed="81"/>
            <rFont val="Tahoma"/>
            <family val="2"/>
            <charset val="204"/>
          </rPr>
          <t>Create one or more Save menu items using the 'save' keyword</t>
        </r>
      </text>
    </comment>
    <comment ref="B8" authorId="0" shapeId="0" xr:uid="{00000000-0006-0000-0100-000010000000}">
      <text>
        <r>
          <rPr>
            <sz val="9"/>
            <color indexed="81"/>
            <rFont val="Tahoma"/>
            <family val="2"/>
            <charset val="204"/>
          </rPr>
          <t>Specify the Save menu item label</t>
        </r>
      </text>
    </comment>
    <comment ref="C8" authorId="0" shapeId="0" xr:uid="{00000000-0006-0000-0100-000011000000}">
      <text>
        <r>
          <rPr>
            <sz val="9"/>
            <color indexed="81"/>
            <rFont val="Tahoma"/>
            <family val="2"/>
            <charset val="204"/>
          </rPr>
          <t>Specify an ImageMso value for the ribbon icon</t>
        </r>
      </text>
    </comment>
    <comment ref="D8" authorId="0" shapeId="0" xr:uid="{00000000-0006-0000-0100-000012000000}">
      <text>
        <r>
          <rPr>
            <sz val="9"/>
            <color indexed="81"/>
            <rFont val="Tahoma"/>
            <family val="2"/>
            <charset val="204"/>
          </rPr>
          <t>Specify a name of the report range used as a source.</t>
        </r>
      </text>
    </comment>
    <comment ref="E8" authorId="0" shapeId="0" xr:uid="{00000000-0006-0000-0100-000013000000}">
      <text>
        <r>
          <rPr>
            <sz val="9"/>
            <color indexed="81"/>
            <rFont val="Tahoma"/>
            <family val="2"/>
            <charset val="204"/>
          </rPr>
          <t>Specify the target editable ListObject name._x000D_
The add-in updates this ListObject using the source report range data.</t>
        </r>
      </text>
    </comment>
    <comment ref="F8" authorId="0" shapeId="0" xr:uid="{00000000-0006-0000-0100-000014000000}">
      <text>
        <r>
          <rPr>
            <sz val="9"/>
            <color indexed="81"/>
            <rFont val="Tahoma"/>
            <family val="2"/>
            <charset val="204"/>
          </rPr>
          <t>Specify a column or a comma-separated column list used to link source and target rows._x000D_
Use the 'rownum' or 'rownum2' value to link by row numbers._x000D_
You may leave it blank if the add-in detects keys susccessfully.</t>
        </r>
      </text>
    </comment>
    <comment ref="G8" authorId="0" shapeId="0" xr:uid="{00000000-0006-0000-0100-000015000000}">
      <text>
        <r>
          <rPr>
            <sz val="9"/>
            <color indexed="81"/>
            <rFont val="Tahoma"/>
            <family val="2"/>
            <charset val="204"/>
          </rPr>
          <t>Specify a parameter name if required</t>
        </r>
      </text>
    </comment>
    <comment ref="H8" authorId="0" shapeId="0" xr:uid="{00000000-0006-0000-0100-000016000000}">
      <text>
        <r>
          <rPr>
            <sz val="9"/>
            <color indexed="81"/>
            <rFont val="Tahoma"/>
            <family val="2"/>
            <charset val="204"/>
          </rPr>
          <t>Specify a parameter value._x000D_
You may use formulas here.</t>
        </r>
      </text>
    </comment>
    <comment ref="G9" authorId="0" shapeId="0" xr:uid="{00000000-0006-0000-0100-000017000000}">
      <text>
        <r>
          <rPr>
            <sz val="9"/>
            <color indexed="81"/>
            <rFont val="Tahoma"/>
            <family val="2"/>
            <charset val="204"/>
          </rPr>
          <t>Specify the next parameter name if required</t>
        </r>
      </text>
    </comment>
    <comment ref="H9" authorId="0" shapeId="0" xr:uid="{00000000-0006-0000-0100-000018000000}">
      <text>
        <r>
          <rPr>
            <sz val="9"/>
            <color indexed="81"/>
            <rFont val="Tahoma"/>
            <family val="2"/>
            <charset val="204"/>
          </rPr>
          <t>Specify a parameter value._x000D_
You may use formulas here.</t>
        </r>
      </text>
    </comment>
    <comment ref="A11" authorId="0" shapeId="0" xr:uid="{00000000-0006-0000-0100-000019000000}">
      <text>
        <r>
          <rPr>
            <sz val="9"/>
            <color indexed="81"/>
            <rFont val="Tahoma"/>
            <family val="2"/>
            <charset val="204"/>
          </rPr>
          <t>Create one or more Save menu items using the 'merge' keyword._x000D_
Contrary to the save mode, the add-in does not delete target rows absent in the source.</t>
        </r>
      </text>
    </comment>
    <comment ref="B11" authorId="0" shapeId="0" xr:uid="{00000000-0006-0000-0100-00001A000000}">
      <text>
        <r>
          <rPr>
            <sz val="9"/>
            <color indexed="81"/>
            <rFont val="Tahoma"/>
            <family val="2"/>
            <charset val="204"/>
          </rPr>
          <t>Specify the Save menu item label</t>
        </r>
      </text>
    </comment>
    <comment ref="C11" authorId="0" shapeId="0" xr:uid="{00000000-0006-0000-0100-00001B000000}">
      <text>
        <r>
          <rPr>
            <sz val="9"/>
            <color indexed="81"/>
            <rFont val="Tahoma"/>
            <family val="2"/>
            <charset val="204"/>
          </rPr>
          <t>Specify an ImageMso value for the ribbon icon</t>
        </r>
      </text>
    </comment>
    <comment ref="D11" authorId="0" shapeId="0" xr:uid="{00000000-0006-0000-0100-00001C000000}">
      <text>
        <r>
          <rPr>
            <sz val="9"/>
            <color indexed="81"/>
            <rFont val="Tahoma"/>
            <family val="2"/>
            <charset val="204"/>
          </rPr>
          <t>Specify a name of the report range used as a source.</t>
        </r>
      </text>
    </comment>
    <comment ref="E11" authorId="0" shapeId="0" xr:uid="{00000000-0006-0000-0100-00001D000000}">
      <text>
        <r>
          <rPr>
            <sz val="9"/>
            <color indexed="81"/>
            <rFont val="Tahoma"/>
            <family val="2"/>
            <charset val="204"/>
          </rPr>
          <t>Specify the target editable ListObject name._x000D_
The add-in updates this ListObject using the source report range data.</t>
        </r>
      </text>
    </comment>
    <comment ref="F11" authorId="0" shapeId="0" xr:uid="{00000000-0006-0000-0100-00001E000000}">
      <text>
        <r>
          <rPr>
            <sz val="9"/>
            <color indexed="81"/>
            <rFont val="Tahoma"/>
            <family val="2"/>
            <charset val="204"/>
          </rPr>
          <t>Specify a column or a comma-separated column list used to link source and target rows._x000D_
Use the 'rownum' or 'rownum2' value to link by row numbers._x000D_
You may leave it blank if the add-in detects keys susccessfully.</t>
        </r>
      </text>
    </comment>
    <comment ref="G11" authorId="0" shapeId="0" xr:uid="{00000000-0006-0000-0100-00001F000000}">
      <text>
        <r>
          <rPr>
            <sz val="9"/>
            <color indexed="81"/>
            <rFont val="Tahoma"/>
            <family val="2"/>
            <charset val="204"/>
          </rPr>
          <t>Specify a parameter name if required</t>
        </r>
      </text>
    </comment>
    <comment ref="H11" authorId="0" shapeId="0" xr:uid="{00000000-0006-0000-0100-000020000000}">
      <text>
        <r>
          <rPr>
            <sz val="9"/>
            <color indexed="81"/>
            <rFont val="Tahoma"/>
            <family val="2"/>
            <charset val="204"/>
          </rPr>
          <t>Specify a parameter value._x000D_
You may use formulas here.</t>
        </r>
      </text>
    </comment>
    <comment ref="G12" authorId="0" shapeId="0" xr:uid="{00000000-0006-0000-0100-000021000000}">
      <text>
        <r>
          <rPr>
            <sz val="9"/>
            <color indexed="81"/>
            <rFont val="Tahoma"/>
            <family val="2"/>
            <charset val="204"/>
          </rPr>
          <t>Specify the next parameter name if required</t>
        </r>
      </text>
    </comment>
    <comment ref="H12" authorId="0" shapeId="0" xr:uid="{00000000-0006-0000-0100-000022000000}">
      <text>
        <r>
          <rPr>
            <sz val="9"/>
            <color indexed="81"/>
            <rFont val="Tahoma"/>
            <family val="2"/>
            <charset val="204"/>
          </rPr>
          <t>Specify a parameter value._x000D_
You may use formulas here.</t>
        </r>
      </text>
    </comment>
    <comment ref="A14" authorId="0" shapeId="0" xr:uid="{00000000-0006-0000-0100-000023000000}">
      <text>
        <r>
          <rPr>
            <sz val="9"/>
            <color indexed="81"/>
            <rFont val="Tahoma"/>
            <family val="2"/>
            <charset val="204"/>
          </rPr>
          <t>Create one or more Actions menu items using the 'actions' keyword</t>
        </r>
      </text>
    </comment>
    <comment ref="B14" authorId="0" shapeId="0" xr:uid="{00000000-0006-0000-0100-000024000000}">
      <text>
        <r>
          <rPr>
            <sz val="9"/>
            <color indexed="81"/>
            <rFont val="Tahoma"/>
            <family val="2"/>
            <charset val="204"/>
          </rPr>
          <t>Specify the Actions menu item label</t>
        </r>
      </text>
    </comment>
    <comment ref="C14" authorId="0" shapeId="0" xr:uid="{00000000-0006-0000-0100-000025000000}">
      <text>
        <r>
          <rPr>
            <sz val="9"/>
            <color indexed="81"/>
            <rFont val="Tahoma"/>
            <family val="2"/>
            <charset val="204"/>
          </rPr>
          <t>Specify an ImageMso value for the ribbon icon</t>
        </r>
      </text>
    </comment>
    <comment ref="F14" authorId="0" shapeId="0" xr:uid="{00000000-0006-0000-0100-000026000000}">
      <text>
        <r>
          <rPr>
            <sz val="9"/>
            <color indexed="81"/>
            <rFont val="Tahoma"/>
            <family val="2"/>
            <charset val="204"/>
          </rPr>
          <t>Use the 'ExportToExcel' keyword to create an item to export report to a new workbook</t>
        </r>
      </text>
    </comment>
    <comment ref="F16" authorId="0" shapeId="0" xr:uid="{00000000-0006-0000-0100-000027000000}">
      <text>
        <r>
          <rPr>
            <sz val="9"/>
            <color indexed="81"/>
            <rFont val="Tahoma"/>
            <family val="2"/>
            <charset val="204"/>
          </rPr>
          <t>Use the 'ExportToPDF' keyword to create an item to export report to PDF</t>
        </r>
      </text>
    </comment>
    <comment ref="B18" authorId="0" shapeId="0" xr:uid="{00000000-0006-0000-0100-000028000000}">
      <text>
        <r>
          <rPr>
            <sz val="9"/>
            <color indexed="81"/>
            <rFont val="Tahoma"/>
            <family val="2"/>
            <charset val="204"/>
          </rPr>
          <t>Use the hyphen to add a menu separator</t>
        </r>
      </text>
    </comment>
    <comment ref="F20" authorId="0" shapeId="0" xr:uid="{00000000-0006-0000-0100-000029000000}">
      <text>
        <r>
          <rPr>
            <sz val="9"/>
            <color indexed="81"/>
            <rFont val="Tahoma"/>
            <family val="2"/>
            <charset val="204"/>
          </rPr>
          <t>You may specify URLs here._x000D_
Use https://www.savetodb.com/report_setup_help to open report setup help.</t>
        </r>
      </text>
    </comment>
    <comment ref="A22" authorId="0" shapeId="0" xr:uid="{00000000-0006-0000-0100-00002A000000}">
      <text>
        <r>
          <rPr>
            <sz val="9"/>
            <color indexed="81"/>
            <rFont val="Tahoma"/>
            <family val="2"/>
            <charset val="204"/>
          </rPr>
          <t>Create one or more Actions menu items using the 'actions' keyword</t>
        </r>
      </text>
    </comment>
    <comment ref="B22" authorId="0" shapeId="0" xr:uid="{00000000-0006-0000-0100-00002B000000}">
      <text>
        <r>
          <rPr>
            <sz val="9"/>
            <color indexed="81"/>
            <rFont val="Tahoma"/>
            <family val="2"/>
            <charset val="204"/>
          </rPr>
          <t>Specify the Actions menu item label</t>
        </r>
      </text>
    </comment>
    <comment ref="C22" authorId="0" shapeId="0" xr:uid="{00000000-0006-0000-0100-00002C000000}">
      <text>
        <r>
          <rPr>
            <sz val="9"/>
            <color indexed="81"/>
            <rFont val="Tahoma"/>
            <family val="2"/>
            <charset val="204"/>
          </rPr>
          <t>Specify an ImageMso value for the ribbon icon</t>
        </r>
      </text>
    </comment>
    <comment ref="E22" authorId="0" shapeId="0" xr:uid="{00000000-0006-0000-0100-00002D000000}">
      <text>
        <r>
          <rPr>
            <sz val="9"/>
            <color indexed="81"/>
            <rFont val="Tahoma"/>
            <family val="2"/>
            <charset val="204"/>
          </rPr>
          <t>Specify a ListObject name connected to the target database._x000D_
The add-in uses this ListObject table to get a connection string.</t>
        </r>
      </text>
    </comment>
    <comment ref="F22" authorId="0" shapeId="0" xr:uid="{00000000-0006-0000-0100-00002E000000}">
      <text>
        <r>
          <rPr>
            <sz val="9"/>
            <color indexed="81"/>
            <rFont val="Tahoma"/>
            <family val="2"/>
            <charset val="204"/>
          </rPr>
          <t>Specify a procedure name or SQL code to execute.</t>
        </r>
      </text>
    </comment>
    <comment ref="G22" authorId="0" shapeId="0" xr:uid="{00000000-0006-0000-0100-00002F000000}">
      <text>
        <r>
          <rPr>
            <sz val="9"/>
            <color indexed="81"/>
            <rFont val="Tahoma"/>
            <family val="2"/>
            <charset val="204"/>
          </rPr>
          <t>Specify a parameter name if required</t>
        </r>
      </text>
    </comment>
    <comment ref="H22" authorId="0" shapeId="0" xr:uid="{00000000-0006-0000-0100-000030000000}">
      <text>
        <r>
          <rPr>
            <sz val="9"/>
            <color indexed="81"/>
            <rFont val="Tahoma"/>
            <family val="2"/>
            <charset val="204"/>
          </rPr>
          <t>Specify a parameter value._x000D_
You may use formulas here.</t>
        </r>
      </text>
    </comment>
    <comment ref="G23" authorId="0" shapeId="0" xr:uid="{00000000-0006-0000-0100-000031000000}">
      <text>
        <r>
          <rPr>
            <sz val="9"/>
            <color indexed="81"/>
            <rFont val="Tahoma"/>
            <family val="2"/>
            <charset val="204"/>
          </rPr>
          <t>Specify the next parameter name if required</t>
        </r>
      </text>
    </comment>
    <comment ref="H23" authorId="0" shapeId="0" xr:uid="{00000000-0006-0000-0100-000032000000}">
      <text>
        <r>
          <rPr>
            <sz val="9"/>
            <color indexed="81"/>
            <rFont val="Tahoma"/>
            <family val="2"/>
            <charset val="204"/>
          </rPr>
          <t>Specify a parameter value._x000D_
You may use formulas here.</t>
        </r>
      </text>
    </comment>
    <comment ref="A25" authorId="0" shapeId="0" xr:uid="{00000000-0006-0000-0100-000033000000}">
      <text>
        <r>
          <rPr>
            <sz val="9"/>
            <color indexed="81"/>
            <rFont val="Tahoma"/>
            <family val="2"/>
            <charset val="204"/>
          </rPr>
          <t>Create one or more context menu items using the 'contextmenu' keyword</t>
        </r>
      </text>
    </comment>
    <comment ref="B25" authorId="0" shapeId="0" xr:uid="{00000000-0006-0000-0100-000034000000}">
      <text>
        <r>
          <rPr>
            <sz val="9"/>
            <color indexed="81"/>
            <rFont val="Tahoma"/>
            <family val="2"/>
            <charset val="204"/>
          </rPr>
          <t>Specify the context menu item label</t>
        </r>
      </text>
    </comment>
    <comment ref="C25" authorId="0" shapeId="0" xr:uid="{00000000-0006-0000-0100-000035000000}">
      <text>
        <r>
          <rPr>
            <sz val="9"/>
            <color indexed="81"/>
            <rFont val="Tahoma"/>
            <family val="2"/>
            <charset val="204"/>
          </rPr>
          <t>Specify a FaceId value for the context menu icon</t>
        </r>
      </text>
    </comment>
    <comment ref="D25" authorId="0" shapeId="0" xr:uid="{00000000-0006-0000-0100-000036000000}">
      <text>
        <r>
          <rPr>
            <sz val="9"/>
            <color indexed="81"/>
            <rFont val="Tahoma"/>
            <family val="2"/>
            <charset val="204"/>
          </rPr>
          <t>Specify a name of the report range used as a source.</t>
        </r>
      </text>
    </comment>
    <comment ref="E25" authorId="0" shapeId="0" xr:uid="{00000000-0006-0000-0100-000037000000}">
      <text>
        <r>
          <rPr>
            <sz val="9"/>
            <color indexed="81"/>
            <rFont val="Tahoma"/>
            <family val="2"/>
            <charset val="204"/>
          </rPr>
          <t>Specify a ListObject name connected to the target database._x000D_
The add-in uses this ListObject table to get a connection string.</t>
        </r>
      </text>
    </comment>
    <comment ref="F25" authorId="0" shapeId="0" xr:uid="{00000000-0006-0000-0100-000038000000}">
      <text>
        <r>
          <rPr>
            <sz val="9"/>
            <color indexed="81"/>
            <rFont val="Tahoma"/>
            <family val="2"/>
            <charset val="204"/>
          </rPr>
          <t>Specify a procedure name or SQL code to execute.</t>
        </r>
      </text>
    </comment>
    <comment ref="G25" authorId="0" shapeId="0" xr:uid="{00000000-0006-0000-0100-000039000000}">
      <text>
        <r>
          <rPr>
            <sz val="9"/>
            <color indexed="81"/>
            <rFont val="Tahoma"/>
            <family val="2"/>
            <charset val="204"/>
          </rPr>
          <t>Specify a parameter name if required</t>
        </r>
      </text>
    </comment>
    <comment ref="H25" authorId="0" shapeId="0" xr:uid="{00000000-0006-0000-0100-00003A000000}">
      <text>
        <r>
          <rPr>
            <sz val="9"/>
            <color indexed="81"/>
            <rFont val="Tahoma"/>
            <family val="2"/>
            <charset val="204"/>
          </rPr>
          <t>Specify a parameter value._x000D_
You may use formulas here.</t>
        </r>
      </text>
    </comment>
    <comment ref="G26" authorId="0" shapeId="0" xr:uid="{00000000-0006-0000-0100-00003B000000}">
      <text>
        <r>
          <rPr>
            <sz val="9"/>
            <color indexed="81"/>
            <rFont val="Tahoma"/>
            <family val="2"/>
            <charset val="204"/>
          </rPr>
          <t>Specify the next parameter name if required</t>
        </r>
      </text>
    </comment>
    <comment ref="H26" authorId="0" shapeId="0" xr:uid="{00000000-0006-0000-0100-00003C000000}">
      <text>
        <r>
          <rPr>
            <sz val="9"/>
            <color indexed="81"/>
            <rFont val="Tahoma"/>
            <family val="2"/>
            <charset val="204"/>
          </rPr>
          <t>Specify a parameter value._x000D_
You may use formulas here.</t>
        </r>
      </text>
    </comment>
    <comment ref="A28" authorId="0" shapeId="0" xr:uid="{00000000-0006-0000-0100-00003D000000}">
      <text>
        <r>
          <rPr>
            <sz val="9"/>
            <color indexed="81"/>
            <rFont val="Tahoma"/>
            <family val="2"/>
            <charset val="204"/>
          </rPr>
          <t>Create one or more parameters using the 'parameter' keyword</t>
        </r>
      </text>
    </comment>
    <comment ref="B28" authorId="0" shapeId="0" xr:uid="{00000000-0006-0000-0100-00003E000000}">
      <text>
        <r>
          <rPr>
            <sz val="9"/>
            <color indexed="81"/>
            <rFont val="Tahoma"/>
            <family val="2"/>
            <charset val="204"/>
          </rPr>
          <t>Specify the parameter label</t>
        </r>
      </text>
    </comment>
    <comment ref="C28" authorId="0" shapeId="0" xr:uid="{00000000-0006-0000-0100-00003F000000}">
      <text>
        <r>
          <rPr>
            <sz val="9"/>
            <color indexed="81"/>
            <rFont val="Tahoma"/>
            <family val="2"/>
            <charset val="204"/>
          </rPr>
          <t>Specify the parameter type here._x000D_
Possible values:_x000D_
- list_x000D_
- string_x000D_
- integer_x000D_
- double_x000D_
- date_x000D_
- bit_x000D_
- boolean</t>
        </r>
      </text>
    </comment>
    <comment ref="D28" authorId="0" shapeId="0" xr:uid="{00000000-0006-0000-0100-000040000000}">
      <text>
        <r>
          <rPr>
            <sz val="9"/>
            <color indexed="81"/>
            <rFont val="Tahoma"/>
            <family val="2"/>
            <charset val="204"/>
          </rPr>
          <t>Specify list values in this column._x000D_
Use the empty value in the first row only.</t>
        </r>
      </text>
    </comment>
    <comment ref="E28" authorId="0" shapeId="0" xr:uid="{00000000-0006-0000-0100-000041000000}">
      <text>
        <r>
          <rPr>
            <sz val="9"/>
            <color indexed="81"/>
            <rFont val="Tahoma"/>
            <family val="2"/>
            <charset val="204"/>
          </rPr>
          <t>This cell contains a parameter value</t>
        </r>
      </text>
    </comment>
    <comment ref="A33" authorId="0" shapeId="0" xr:uid="{00000000-0006-0000-0100-000042000000}">
      <text>
        <r>
          <rPr>
            <sz val="9"/>
            <color indexed="81"/>
            <rFont val="Tahoma"/>
            <family val="2"/>
            <charset val="204"/>
          </rPr>
          <t>Create one or more parameters using the 'parameter' keyword</t>
        </r>
      </text>
    </comment>
    <comment ref="B33" authorId="0" shapeId="0" xr:uid="{00000000-0006-0000-0100-000043000000}">
      <text>
        <r>
          <rPr>
            <sz val="9"/>
            <color indexed="81"/>
            <rFont val="Tahoma"/>
            <family val="2"/>
            <charset val="204"/>
          </rPr>
          <t>Specify the parameter label</t>
        </r>
      </text>
    </comment>
    <comment ref="C33" authorId="0" shapeId="0" xr:uid="{00000000-0006-0000-0100-000044000000}">
      <text>
        <r>
          <rPr>
            <sz val="9"/>
            <color indexed="81"/>
            <rFont val="Tahoma"/>
            <family val="2"/>
            <charset val="204"/>
          </rPr>
          <t>Specify the parameter type here._x000D_
Possible values:_x000D_
- list_x000D_
- string_x000D_
- integer_x000D_
- double_x000D_
- date_x000D_
- bit_x000D_
- boolean</t>
        </r>
      </text>
    </comment>
    <comment ref="D33" authorId="0" shapeId="0" xr:uid="{00000000-0006-0000-0100-000045000000}">
      <text>
        <r>
          <rPr>
            <sz val="9"/>
            <color indexed="81"/>
            <rFont val="Tahoma"/>
            <family val="2"/>
            <charset val="204"/>
          </rPr>
          <t>Specify list values in this column._x000D_
Use the empty value in the first row only.</t>
        </r>
      </text>
    </comment>
    <comment ref="E33" authorId="0" shapeId="0" xr:uid="{00000000-0006-0000-0100-000046000000}">
      <text>
        <r>
          <rPr>
            <sz val="9"/>
            <color indexed="81"/>
            <rFont val="Tahoma"/>
            <family val="2"/>
            <charset val="204"/>
          </rPr>
          <t>This cell contains a parameter value</t>
        </r>
      </text>
    </comment>
    <comment ref="E38" authorId="0" shapeId="0" xr:uid="{00000000-0006-0000-0100-000047000000}">
      <text>
        <r>
          <rPr>
            <sz val="9"/>
            <color indexed="81"/>
            <rFont val="Tahoma"/>
            <family val="2"/>
            <charset val="204"/>
          </rPr>
          <t>This cell contains a parameter value</t>
        </r>
      </text>
    </comment>
    <comment ref="E40" authorId="0" shapeId="0" xr:uid="{00000000-0006-0000-0100-000048000000}">
      <text>
        <r>
          <rPr>
            <sz val="9"/>
            <color indexed="81"/>
            <rFont val="Tahoma"/>
            <family val="2"/>
            <charset val="204"/>
          </rPr>
          <t>This cell contains a parameter value</t>
        </r>
      </text>
    </comment>
    <comment ref="E53" authorId="0" shapeId="0" xr:uid="{00000000-0006-0000-0100-000049000000}">
      <text>
        <r>
          <rPr>
            <sz val="9"/>
            <color indexed="81"/>
            <rFont val="Tahoma"/>
            <family val="2"/>
            <charset val="204"/>
          </rPr>
          <t>This cell contains a parameter value</t>
        </r>
      </text>
    </comment>
    <comment ref="E66" authorId="0" shapeId="0" xr:uid="{00000000-0006-0000-0100-00004A000000}">
      <text>
        <r>
          <rPr>
            <sz val="9"/>
            <color indexed="81"/>
            <rFont val="Tahoma"/>
            <family val="2"/>
            <charset val="204"/>
          </rPr>
          <t>This cell contains a parameter value</t>
        </r>
      </text>
    </comment>
  </commentList>
</comments>
</file>

<file path=xl/sharedStrings.xml><?xml version="1.0" encoding="utf-8"?>
<sst xmlns="http://schemas.openxmlformats.org/spreadsheetml/2006/main" count="305" uniqueCount="127">
  <si>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</si>
  <si>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</si>
  <si>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</si>
  <si>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</si>
  <si>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</si>
  <si>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</si>
  <si>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</si>
  <si>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</si>
  <si>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</si>
  <si>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</si>
  <si>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</si>
  <si>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</si>
  <si>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Report</t>
  </si>
  <si>
    <t>Row Level</t>
  </si>
  <si>
    <t>Name</t>
  </si>
  <si>
    <t>Total</t>
  </si>
  <si>
    <t>Code</t>
  </si>
  <si>
    <t>CC11</t>
  </si>
  <si>
    <t>CC12</t>
  </si>
  <si>
    <t>Cost Center CC1</t>
  </si>
  <si>
    <t>CC112</t>
  </si>
  <si>
    <t>CC1</t>
  </si>
  <si>
    <t>CC113</t>
  </si>
  <si>
    <t>CC111</t>
  </si>
  <si>
    <t>CC121</t>
  </si>
  <si>
    <t>CC2</t>
  </si>
  <si>
    <t>Cost Center CC2</t>
  </si>
  <si>
    <t>CC21</t>
  </si>
  <si>
    <t>CC211</t>
  </si>
  <si>
    <t>CC212</t>
  </si>
  <si>
    <t>CC213</t>
  </si>
  <si>
    <t>CC22</t>
  </si>
  <si>
    <t>CC221</t>
  </si>
  <si>
    <t>CC3</t>
  </si>
  <si>
    <t>Cost Center CC3</t>
  </si>
  <si>
    <t>CC31</t>
  </si>
  <si>
    <t>CC311</t>
  </si>
  <si>
    <t>CC312</t>
  </si>
  <si>
    <t>CC313</t>
  </si>
  <si>
    <t>CC32</t>
  </si>
  <si>
    <t>CC321</t>
  </si>
  <si>
    <t>bit</t>
  </si>
  <si>
    <t>parameter</t>
  </si>
  <si>
    <t>Show Totals</t>
  </si>
  <si>
    <t>savetodb_90</t>
  </si>
  <si>
    <t>filter</t>
  </si>
  <si>
    <t>BeforeChange</t>
  </si>
  <si>
    <t>reload</t>
  </si>
  <si>
    <t>Reload Label</t>
  </si>
  <si>
    <t>Refresh</t>
  </si>
  <si>
    <t>save</t>
  </si>
  <si>
    <t>Save Label</t>
  </si>
  <si>
    <t>DatabaseSqlServer</t>
  </si>
  <si>
    <t>merge</t>
  </si>
  <si>
    <t>Merge Label</t>
  </si>
  <si>
    <t>actions</t>
  </si>
  <si>
    <t>Export to Excel</t>
  </si>
  <si>
    <t>ExportExcel</t>
  </si>
  <si>
    <t>ExportToExcel</t>
  </si>
  <si>
    <t>Export to PDF</t>
  </si>
  <si>
    <t>PublishToPdfOrEdoc</t>
  </si>
  <si>
    <t>ExportToPDF</t>
  </si>
  <si>
    <t>-</t>
  </si>
  <si>
    <t>Help</t>
  </si>
  <si>
    <t>HyperlinkInsert</t>
  </si>
  <si>
    <t>https://www.savetodb.com/report_setup_help</t>
  </si>
  <si>
    <t>Action Label</t>
  </si>
  <si>
    <t>contextmenu</t>
  </si>
  <si>
    <t>Context Menu Label</t>
  </si>
  <si>
    <t>list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</si>
  <si>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</si>
  <si>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</si>
  <si>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</si>
  <si>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</si>
  <si>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</si>
  <si>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</si>
  <si>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</si>
  <si>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</si>
  <si>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</si>
  <si>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</si>
  <si>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</si>
  <si>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First Month</t>
  </si>
  <si>
    <t>Last Month</t>
  </si>
  <si>
    <t>All</t>
  </si>
  <si>
    <t>Report 1</t>
  </si>
  <si>
    <t>Report 3</t>
  </si>
  <si>
    <t>Report 2</t>
  </si>
  <si>
    <t>row_level</t>
  </si>
  <si>
    <t>$2:$2</t>
  </si>
  <si>
    <t>hide</t>
  </si>
  <si>
    <t>zero</t>
  </si>
  <si>
    <t>row_format</t>
  </si>
  <si>
    <t>code</t>
  </si>
  <si>
    <t>name</t>
  </si>
  <si>
    <t>data00</t>
  </si>
  <si>
    <t>data01</t>
  </si>
  <si>
    <t>data02</t>
  </si>
  <si>
    <t>data03</t>
  </si>
  <si>
    <t>data04</t>
  </si>
  <si>
    <t>data05</t>
  </si>
  <si>
    <t>data06</t>
  </si>
  <si>
    <t>data07</t>
  </si>
  <si>
    <t>data08</t>
  </si>
  <si>
    <t>data09</t>
  </si>
  <si>
    <t>data10</t>
  </si>
  <si>
    <t>data11</t>
  </si>
  <si>
    <t>data12</t>
  </si>
  <si>
    <t>Report range end</t>
  </si>
  <si>
    <t>Show Zero Rows</t>
  </si>
  <si>
    <t>row_id</t>
  </si>
  <si>
    <t>$F:$F</t>
  </si>
  <si>
    <t>report</t>
  </si>
  <si>
    <t>Apply Filter</t>
  </si>
  <si>
    <t>Target audience: business users and database developers</t>
  </si>
  <si>
    <t>See complete example description and useful tricks at</t>
  </si>
  <si>
    <t>This sample shows how to create interactive reports without any coding.</t>
  </si>
  <si>
    <r>
      <t xml:space="preserve">You may find and play with the following controls at the </t>
    </r>
    <r>
      <rPr>
        <b/>
        <sz val="11"/>
        <color theme="1"/>
        <rFont val="Calibri"/>
        <family val="2"/>
        <charset val="204"/>
        <scheme val="minor"/>
      </rPr>
      <t>Reports</t>
    </r>
    <r>
      <rPr>
        <sz val="11"/>
        <color theme="1"/>
        <rFont val="Calibri"/>
        <family val="2"/>
        <scheme val="minor"/>
      </rPr>
      <t xml:space="preserve"> tab of SaveToDB 9:</t>
    </r>
  </si>
  <si>
    <r>
      <t xml:space="preserve">This context tab of the </t>
    </r>
    <r>
      <rPr>
        <b/>
        <sz val="11"/>
        <color theme="1"/>
        <rFont val="Calibri"/>
        <family val="2"/>
        <charset val="204"/>
        <scheme val="minor"/>
      </rPr>
      <t>report</t>
    </r>
    <r>
      <rPr>
        <sz val="11"/>
        <color theme="1"/>
        <rFont val="Calibri"/>
        <family val="2"/>
        <scheme val="minor"/>
      </rPr>
      <t xml:space="preserve"> worksheet is configured at its </t>
    </r>
    <r>
      <rPr>
        <b/>
        <sz val="11"/>
        <color theme="1"/>
        <rFont val="Calibri"/>
        <family val="2"/>
        <charset val="204"/>
        <scheme val="minor"/>
      </rPr>
      <t>report_setup</t>
    </r>
    <r>
      <rPr>
        <sz val="11"/>
        <color theme="1"/>
        <rFont val="Calibri"/>
        <family val="2"/>
        <scheme val="minor"/>
      </rPr>
      <t xml:space="preserve"> worksheet.</t>
    </r>
  </si>
  <si>
    <r>
      <t xml:space="preserve">So, you may easily add and configure the report setup worksheet for any worksheet, using the </t>
    </r>
    <r>
      <rPr>
        <b/>
        <sz val="11"/>
        <color theme="1"/>
        <rFont val="Calibri"/>
        <family val="2"/>
        <charset val="204"/>
        <scheme val="minor"/>
      </rPr>
      <t>_setup</t>
    </r>
    <r>
      <rPr>
        <sz val="11"/>
        <color theme="1"/>
        <rFont val="Calibri"/>
        <family val="2"/>
        <scheme val="minor"/>
      </rPr>
      <t xml:space="preserve"> suffix.</t>
    </r>
  </si>
  <si>
    <r>
      <t xml:space="preserve">Moreover, you may use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Developer Tools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Create Report Setup Worksheet</t>
    </r>
    <r>
      <rPr>
        <sz val="11"/>
        <color theme="1"/>
        <rFont val="Calibri"/>
        <family val="2"/>
        <scheme val="minor"/>
      </rPr>
      <t xml:space="preserve"> button to create such worksheets.</t>
    </r>
  </si>
  <si>
    <r>
      <t xml:space="preserve">The </t>
    </r>
    <r>
      <rPr>
        <b/>
        <sz val="11"/>
        <color theme="1"/>
        <rFont val="Calibri"/>
        <family val="2"/>
        <charset val="204"/>
        <scheme val="minor"/>
      </rPr>
      <t>report_setup</t>
    </r>
    <r>
      <rPr>
        <sz val="11"/>
        <color theme="1"/>
        <rFont val="Calibri"/>
        <family val="2"/>
        <scheme val="minor"/>
      </rPr>
      <t xml:space="preserve"> worksheet contains cell comments that help you to understand the setting and its options.</t>
    </r>
  </si>
  <si>
    <t>This sample does not require any database connection. It works with local data.</t>
  </si>
  <si>
    <r>
      <t xml:space="preserve">You may try </t>
    </r>
    <r>
      <rPr>
        <b/>
        <sz val="11"/>
        <color theme="1"/>
        <rFont val="Calibri"/>
        <family val="2"/>
        <charset val="204"/>
        <scheme val="minor"/>
      </rPr>
      <t>Sample 03 - Budgeting</t>
    </r>
    <r>
      <rPr>
        <sz val="11"/>
        <color theme="1"/>
        <rFont val="Calibri"/>
        <family val="2"/>
        <scheme val="minor"/>
      </rPr>
      <t xml:space="preserve"> that shows how to configure reports to load and save data to a database.</t>
    </r>
  </si>
  <si>
    <t>https://www.savetodb.com/samples/sample18-reports.htm</t>
  </si>
  <si>
    <t>https://www.savetodb.com</t>
  </si>
  <si>
    <t>SaveToDB 10.0 - Reports</t>
  </si>
  <si>
    <t>Copyright © 2019-2023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</si>
</sst>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[Red]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14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D7D7D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auto="1"/>
      </bottom>
      <diagonal/>
    </border>
  </borders>
  <cellStyleXfs count="5">
    <xf numFmtId="0" fontId="0" fillId="0" borderId="0"/>
    <xf numFmtId="0" fontId="8" fillId="0" borderId="0" applyNumberFormat="0" applyFill="0" applyBorder="0" applyAlignment="0" applyProtection="0"/>
    <xf numFmtId="0" fontId="7" fillId="0" borderId="0"/>
    <xf numFmtId="0" fontId="10" fillId="0" borderId="0"/>
    <xf numFmtId="0" fontId="7" fillId="0" borderId="0"/>
  </cellStyleXfs>
  <cellXfs count="43">
    <xf numFmtId="0" fontId="0" fillId="0" borderId="0" xfId="0"/>
    <xf numFmtId="0" fontId="0" fillId="0" borderId="0" xfId="0" applyAlignment="1">
      <alignment horizontal="center"/>
    </xf>
    <xf numFmtId="164" fontId="0" fillId="0" borderId="1" xfId="0" applyNumberFormat="1" applyBorder="1"/>
    <xf numFmtId="0" fontId="0" fillId="0" borderId="3" xfId="0" quotePrefix="1" applyBorder="1"/>
    <xf numFmtId="164" fontId="0" fillId="0" borderId="4" xfId="0" applyNumberFormat="1" applyBorder="1"/>
    <xf numFmtId="0" fontId="0" fillId="0" borderId="5" xfId="0" quotePrefix="1" applyBorder="1"/>
    <xf numFmtId="164" fontId="0" fillId="0" borderId="6" xfId="0" applyNumberFormat="1" applyBorder="1"/>
    <xf numFmtId="164" fontId="0" fillId="0" borderId="7" xfId="0" applyNumberFormat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5" xfId="0" applyBorder="1"/>
    <xf numFmtId="164" fontId="0" fillId="0" borderId="16" xfId="0" applyNumberFormat="1" applyBorder="1"/>
    <xf numFmtId="164" fontId="0" fillId="0" borderId="17" xfId="0" applyNumberFormat="1" applyBorder="1"/>
    <xf numFmtId="0" fontId="0" fillId="0" borderId="4" xfId="0" applyBorder="1" applyAlignment="1">
      <alignment horizontal="left" indent="1"/>
    </xf>
    <xf numFmtId="0" fontId="0" fillId="0" borderId="4" xfId="0" applyBorder="1" applyAlignment="1">
      <alignment horizontal="left" indent="2"/>
    </xf>
    <xf numFmtId="0" fontId="0" fillId="0" borderId="18" xfId="0" applyBorder="1"/>
    <xf numFmtId="164" fontId="2" fillId="0" borderId="20" xfId="0" applyNumberFormat="1" applyFont="1" applyBorder="1"/>
    <xf numFmtId="0" fontId="0" fillId="0" borderId="22" xfId="0" applyBorder="1"/>
    <xf numFmtId="0" fontId="0" fillId="0" borderId="7" xfId="0" applyBorder="1" applyAlignment="1">
      <alignment horizontal="left"/>
    </xf>
    <xf numFmtId="0" fontId="3" fillId="2" borderId="11" xfId="0" applyFont="1" applyFill="1" applyBorder="1"/>
    <xf numFmtId="0" fontId="3" fillId="2" borderId="13" xfId="0" applyFont="1" applyFill="1" applyBorder="1"/>
    <xf numFmtId="0" fontId="3" fillId="2" borderId="2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2" fillId="0" borderId="19" xfId="0" applyFont="1" applyBorder="1"/>
    <xf numFmtId="164" fontId="2" fillId="0" borderId="21" xfId="0" applyNumberFormat="1" applyFont="1" applyBorder="1"/>
    <xf numFmtId="0" fontId="0" fillId="0" borderId="4" xfId="0" applyBorder="1"/>
    <xf numFmtId="0" fontId="0" fillId="0" borderId="0" xfId="0" quotePrefix="1"/>
    <xf numFmtId="0" fontId="0" fillId="3" borderId="0" xfId="0" applyFill="1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5" fillId="0" borderId="0" xfId="0" applyFont="1"/>
    <xf numFmtId="0" fontId="0" fillId="0" borderId="23" xfId="0" applyBorder="1"/>
    <xf numFmtId="0" fontId="6" fillId="0" borderId="0" xfId="0" applyFont="1"/>
    <xf numFmtId="3" fontId="0" fillId="0" borderId="0" xfId="0" applyNumberFormat="1"/>
    <xf numFmtId="0" fontId="9" fillId="0" borderId="0" xfId="2" applyFont="1"/>
    <xf numFmtId="0" fontId="10" fillId="0" borderId="0" xfId="3"/>
    <xf numFmtId="0" fontId="2" fillId="0" borderId="0" xfId="3" applyFont="1" applyAlignment="1">
      <alignment horizontal="right"/>
    </xf>
    <xf numFmtId="0" fontId="8" fillId="0" borderId="0" xfId="1"/>
    <xf numFmtId="0" fontId="7" fillId="0" borderId="0" xfId="2"/>
  </cellXfs>
  <cellStyles count="5">
    <cellStyle name="Hyperlink" xfId="1" builtinId="8"/>
    <cellStyle name="Normal" xfId="0" builtinId="0"/>
    <cellStyle name="Normal 2" xfId="3" xr:uid="{D0D8C1EE-1126-473E-9853-20C100B0B2E3}"/>
    <cellStyle name="Normal 2 2" xfId="2" xr:uid="{DF68D79A-25BB-41FB-A17A-244AF67CE74E}"/>
    <cellStyle name="Обычный 2" xfId="4" xr:uid="{29C915F8-E804-4EA9-AF1F-7D2A6C52A0F5}"/>
  </cellStyles>
  <dxfs count="1">
    <dxf>
      <font>
        <b/>
        <i val="0"/>
        <color theme="0"/>
      </font>
      <fill>
        <patternFill>
          <bgColor theme="8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</xdr:row>
      <xdr:rowOff>0</xdr:rowOff>
    </xdr:from>
    <xdr:to>
      <xdr:col>3</xdr:col>
      <xdr:colOff>3495675</xdr:colOff>
      <xdr:row>16</xdr:row>
      <xdr:rowOff>161925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A438B15D-0622-4181-9959-EACA4DEBD0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3648075"/>
          <a:ext cx="6829425" cy="14954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18-reports.htm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673F12-FFA6-40A6-A92E-3D1C5E6B97B9}">
  <sheetPr>
    <tabColor rgb="FF00B050"/>
    <pageSetUpPr fitToPage="1"/>
  </sheetPr>
  <dimension ref="B2:D37"/>
  <sheetViews>
    <sheetView showGridLines="0" tabSelected="1" workbookViewId="0"/>
  </sheetViews>
  <sheetFormatPr defaultRowHeight="15" x14ac:dyDescent="0.25"/>
  <cols>
    <col min="1" max="1" width="2.5703125" style="39" customWidth="1"/>
    <col min="2" max="2" width="14.28515625" style="39" customWidth="1"/>
    <col min="3" max="3" width="35.7109375" style="39" customWidth="1"/>
    <col min="4" max="4" width="52.5703125" style="39" customWidth="1"/>
    <col min="5" max="16384" width="9.140625" style="39"/>
  </cols>
  <sheetData>
    <row r="2" spans="2:4" ht="17.25" x14ac:dyDescent="0.3">
      <c r="B2" s="38" t="s">
        <v>125</v>
      </c>
    </row>
    <row r="4" spans="2:4" x14ac:dyDescent="0.25">
      <c r="D4" s="40" t="s">
        <v>113</v>
      </c>
    </row>
    <row r="6" spans="2:4" x14ac:dyDescent="0.25">
      <c r="B6" s="39" t="s">
        <v>115</v>
      </c>
    </row>
    <row r="8" spans="2:4" x14ac:dyDescent="0.25">
      <c r="B8" s="39" t="s">
        <v>116</v>
      </c>
    </row>
    <row r="19" spans="2:2" x14ac:dyDescent="0.25">
      <c r="B19" s="39" t="s">
        <v>117</v>
      </c>
    </row>
    <row r="21" spans="2:2" x14ac:dyDescent="0.25">
      <c r="B21" s="39" t="s">
        <v>118</v>
      </c>
    </row>
    <row r="23" spans="2:2" x14ac:dyDescent="0.25">
      <c r="B23" s="39" t="s">
        <v>119</v>
      </c>
    </row>
    <row r="25" spans="2:2" x14ac:dyDescent="0.25">
      <c r="B25" s="39" t="s">
        <v>120</v>
      </c>
    </row>
    <row r="28" spans="2:2" x14ac:dyDescent="0.25">
      <c r="B28" s="39" t="s">
        <v>121</v>
      </c>
    </row>
    <row r="30" spans="2:2" x14ac:dyDescent="0.25">
      <c r="B30" s="39" t="s">
        <v>122</v>
      </c>
    </row>
    <row r="33" spans="2:4" x14ac:dyDescent="0.25">
      <c r="B33" s="39" t="s">
        <v>114</v>
      </c>
    </row>
    <row r="34" spans="2:4" x14ac:dyDescent="0.25">
      <c r="B34" s="41" t="s">
        <v>123</v>
      </c>
    </row>
    <row r="36" spans="2:4" x14ac:dyDescent="0.25">
      <c r="B36" s="42"/>
    </row>
    <row r="37" spans="2:4" x14ac:dyDescent="0.25">
      <c r="B37" t="s">
        <v>126</v>
      </c>
      <c r="D37" s="41" t="s">
        <v>124</v>
      </c>
    </row>
  </sheetData>
  <dataValidations count="1">
    <dataValidation allowBlank="1" showInputMessage="1" showErrorMessage="1" sqref="A1" xr:uid="{8817DCC1-95CA-49E4-AA3C-AF3D189AAB9B}"/>
  </dataValidations>
  <hyperlinks>
    <hyperlink ref="B34" r:id="rId1" xr:uid="{5D2DF42D-72E2-43DA-B431-ECC1B63876E9}"/>
    <hyperlink ref="D37" r:id="rId2" xr:uid="{67707FA8-485C-4D60-9CC1-E6B6EDF11E68}"/>
  </hyperlinks>
  <pageMargins left="0.7" right="0.7" top="0.75" bottom="0.75" header="0.3" footer="0.3"/>
  <pageSetup scale="88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X86"/>
  <sheetViews>
    <sheetView showGridLines="0" workbookViewId="0">
      <pane ySplit="5" topLeftCell="A6" activePane="bottomLeft" state="frozen"/>
      <selection pane="bottomLeft" activeCell="A6" sqref="A6"/>
    </sheetView>
  </sheetViews>
  <sheetFormatPr defaultRowHeight="15" x14ac:dyDescent="0.25"/>
  <cols>
    <col min="1" max="1" width="2.85546875" customWidth="1"/>
    <col min="2" max="2" width="7.140625" hidden="1" customWidth="1"/>
    <col min="3" max="3" width="6.5703125" style="1" hidden="1" customWidth="1"/>
    <col min="4" max="4" width="9.85546875" hidden="1" customWidth="1"/>
    <col min="5" max="5" width="7.140625" style="1" hidden="1" customWidth="1"/>
    <col min="6" max="6" width="5" style="1" hidden="1" customWidth="1"/>
    <col min="7" max="7" width="11.42578125" style="1" hidden="1" customWidth="1"/>
    <col min="8" max="8" width="3.7109375" hidden="1" customWidth="1"/>
    <col min="10" max="10" width="18.140625" customWidth="1"/>
    <col min="11" max="24" width="9.140625" customWidth="1"/>
  </cols>
  <sheetData>
    <row r="1" spans="1:24" ht="15.75" thickBot="1" x14ac:dyDescent="0.3">
      <c r="C1" s="1">
        <f>report_setup!$E$28-1</f>
        <v>0</v>
      </c>
      <c r="D1">
        <f>report_setup!$E$33-1</f>
        <v>0</v>
      </c>
      <c r="E1" s="1">
        <f>report_setup!$E$38</f>
        <v>0</v>
      </c>
      <c r="I1" s="20" t="s">
        <v>16</v>
      </c>
      <c r="J1" s="21" t="s">
        <v>14</v>
      </c>
      <c r="K1" s="22" t="s">
        <v>15</v>
      </c>
      <c r="L1" s="23" t="s">
        <v>0</v>
      </c>
      <c r="M1" s="24" t="s">
        <v>1</v>
      </c>
      <c r="N1" s="24" t="s">
        <v>2</v>
      </c>
      <c r="O1" s="24" t="s">
        <v>3</v>
      </c>
      <c r="P1" s="24" t="s">
        <v>4</v>
      </c>
      <c r="Q1" s="24" t="s">
        <v>5</v>
      </c>
      <c r="R1" s="24" t="s">
        <v>6</v>
      </c>
      <c r="S1" s="24" t="s">
        <v>7</v>
      </c>
      <c r="T1" s="24" t="s">
        <v>8</v>
      </c>
      <c r="U1" s="24" t="s">
        <v>9</v>
      </c>
      <c r="V1" s="24" t="s">
        <v>10</v>
      </c>
      <c r="W1" s="25" t="s">
        <v>11</v>
      </c>
    </row>
    <row r="2" spans="1:24" hidden="1" x14ac:dyDescent="0.25">
      <c r="A2">
        <v>1</v>
      </c>
      <c r="B2">
        <v>0</v>
      </c>
      <c r="C2" s="1">
        <v>0</v>
      </c>
      <c r="D2">
        <v>0</v>
      </c>
      <c r="E2" s="1">
        <v>0</v>
      </c>
      <c r="F2" s="1">
        <v>0</v>
      </c>
      <c r="G2" s="1">
        <v>0</v>
      </c>
      <c r="H2" s="1">
        <v>0</v>
      </c>
      <c r="I2">
        <v>1</v>
      </c>
      <c r="J2">
        <v>1</v>
      </c>
      <c r="K2">
        <f>report_setup!$E$66</f>
        <v>1</v>
      </c>
      <c r="L2">
        <f>L3</f>
        <v>1</v>
      </c>
      <c r="M2">
        <f t="shared" ref="M2:W2" si="0">M3</f>
        <v>1</v>
      </c>
      <c r="N2">
        <f t="shared" si="0"/>
        <v>1</v>
      </c>
      <c r="O2">
        <f t="shared" si="0"/>
        <v>1</v>
      </c>
      <c r="P2">
        <f t="shared" si="0"/>
        <v>1</v>
      </c>
      <c r="Q2">
        <f t="shared" si="0"/>
        <v>1</v>
      </c>
      <c r="R2">
        <f t="shared" si="0"/>
        <v>1</v>
      </c>
      <c r="S2">
        <f t="shared" si="0"/>
        <v>1</v>
      </c>
      <c r="T2">
        <f t="shared" si="0"/>
        <v>1</v>
      </c>
      <c r="U2">
        <f t="shared" si="0"/>
        <v>1</v>
      </c>
      <c r="V2">
        <f t="shared" si="0"/>
        <v>1</v>
      </c>
      <c r="W2">
        <f t="shared" si="0"/>
        <v>1</v>
      </c>
      <c r="X2">
        <v>1</v>
      </c>
    </row>
    <row r="3" spans="1:24" hidden="1" x14ac:dyDescent="0.25">
      <c r="F3" s="1">
        <v>0</v>
      </c>
      <c r="K3">
        <f>report_setup!$E$40</f>
        <v>1</v>
      </c>
      <c r="L3">
        <f t="shared" ref="L3:W3" si="1">IF(AND(L4&gt;=$K$3,L4&lt;=$K$4),1,0)</f>
        <v>1</v>
      </c>
      <c r="M3">
        <f t="shared" si="1"/>
        <v>1</v>
      </c>
      <c r="N3">
        <f t="shared" si="1"/>
        <v>1</v>
      </c>
      <c r="O3">
        <f t="shared" si="1"/>
        <v>1</v>
      </c>
      <c r="P3">
        <f t="shared" si="1"/>
        <v>1</v>
      </c>
      <c r="Q3">
        <f t="shared" si="1"/>
        <v>1</v>
      </c>
      <c r="R3">
        <f t="shared" si="1"/>
        <v>1</v>
      </c>
      <c r="S3">
        <f t="shared" si="1"/>
        <v>1</v>
      </c>
      <c r="T3">
        <f t="shared" si="1"/>
        <v>1</v>
      </c>
      <c r="U3">
        <f t="shared" si="1"/>
        <v>1</v>
      </c>
      <c r="V3">
        <f t="shared" si="1"/>
        <v>1</v>
      </c>
      <c r="W3">
        <f t="shared" si="1"/>
        <v>1</v>
      </c>
    </row>
    <row r="4" spans="1:24" hidden="1" x14ac:dyDescent="0.25">
      <c r="F4" s="1">
        <v>0</v>
      </c>
      <c r="K4">
        <f>report_setup!$E$53</f>
        <v>12</v>
      </c>
      <c r="L4">
        <v>1</v>
      </c>
      <c r="M4">
        <v>2</v>
      </c>
      <c r="N4">
        <v>3</v>
      </c>
      <c r="O4">
        <v>4</v>
      </c>
      <c r="P4">
        <v>5</v>
      </c>
      <c r="Q4">
        <v>6</v>
      </c>
      <c r="R4">
        <v>7</v>
      </c>
      <c r="S4">
        <v>8</v>
      </c>
      <c r="T4">
        <v>9</v>
      </c>
      <c r="U4">
        <v>10</v>
      </c>
      <c r="V4">
        <v>11</v>
      </c>
      <c r="W4">
        <v>12</v>
      </c>
    </row>
    <row r="5" spans="1:24" hidden="1" x14ac:dyDescent="0.25">
      <c r="B5" s="32" t="s">
        <v>109</v>
      </c>
      <c r="C5" s="33" t="s">
        <v>111</v>
      </c>
      <c r="D5" s="31" t="s">
        <v>87</v>
      </c>
      <c r="E5" s="33" t="s">
        <v>90</v>
      </c>
      <c r="F5" s="33" t="s">
        <v>89</v>
      </c>
      <c r="G5" s="33" t="s">
        <v>91</v>
      </c>
      <c r="H5" s="31"/>
      <c r="I5" s="31" t="s">
        <v>92</v>
      </c>
      <c r="J5" s="31" t="s">
        <v>93</v>
      </c>
      <c r="K5" s="32" t="s">
        <v>94</v>
      </c>
      <c r="L5" s="32" t="s">
        <v>95</v>
      </c>
      <c r="M5" s="32" t="s">
        <v>96</v>
      </c>
      <c r="N5" s="32" t="s">
        <v>97</v>
      </c>
      <c r="O5" s="32" t="s">
        <v>98</v>
      </c>
      <c r="P5" s="32" t="s">
        <v>99</v>
      </c>
      <c r="Q5" s="32" t="s">
        <v>100</v>
      </c>
      <c r="R5" s="32" t="s">
        <v>101</v>
      </c>
      <c r="S5" s="32" t="s">
        <v>102</v>
      </c>
      <c r="T5" s="32" t="s">
        <v>103</v>
      </c>
      <c r="U5" s="32" t="s">
        <v>104</v>
      </c>
      <c r="V5" s="32" t="s">
        <v>105</v>
      </c>
      <c r="W5" s="32" t="s">
        <v>106</v>
      </c>
    </row>
    <row r="6" spans="1:24" x14ac:dyDescent="0.25">
      <c r="B6" s="37">
        <v>10000</v>
      </c>
      <c r="C6" s="1">
        <v>1</v>
      </c>
      <c r="D6">
        <v>0</v>
      </c>
      <c r="E6" s="1">
        <f>IF(SUMPRODUCT(L6:W6,$L$3:$W$3)=0,1,0)</f>
        <v>1</v>
      </c>
      <c r="F6" s="1">
        <f t="shared" ref="F6:F8" si="2">IF(AND(OR($C$1=0,$C6=$C$1),OR($D$1=0,$D6&lt;=$D$1),OR($E$1=1,$E6=0,$D6=0)),1,0)</f>
        <v>1</v>
      </c>
      <c r="G6" s="1">
        <f t="shared" ref="G6:G8" si="3">IF(AND(D6=1,$D$1&lt;&gt;1),1,0)</f>
        <v>0</v>
      </c>
    </row>
    <row r="7" spans="1:24" ht="19.5" thickBot="1" x14ac:dyDescent="0.35">
      <c r="B7" s="37">
        <v>10010</v>
      </c>
      <c r="C7" s="1">
        <v>1</v>
      </c>
      <c r="D7">
        <v>0</v>
      </c>
      <c r="E7" s="1">
        <f t="shared" ref="E7:E70" si="4">IF(SUMPRODUCT(L7:W7,$L$3:$W$3)=0,1,0)</f>
        <v>1</v>
      </c>
      <c r="F7" s="1">
        <f t="shared" si="2"/>
        <v>1</v>
      </c>
      <c r="G7" s="1">
        <f t="shared" si="3"/>
        <v>0</v>
      </c>
      <c r="J7" s="34" t="s">
        <v>84</v>
      </c>
    </row>
    <row r="8" spans="1:24" ht="15.75" thickBot="1" x14ac:dyDescent="0.3">
      <c r="B8" s="37">
        <v>10020</v>
      </c>
      <c r="C8" s="1">
        <v>1</v>
      </c>
      <c r="D8">
        <v>0</v>
      </c>
      <c r="E8" s="1">
        <f t="shared" si="4"/>
        <v>1</v>
      </c>
      <c r="F8" s="1">
        <f t="shared" si="2"/>
        <v>1</v>
      </c>
      <c r="G8" s="1">
        <f t="shared" si="3"/>
        <v>0</v>
      </c>
      <c r="I8" s="20" t="s">
        <v>16</v>
      </c>
      <c r="J8" s="21" t="s">
        <v>14</v>
      </c>
      <c r="K8" s="22" t="s">
        <v>15</v>
      </c>
      <c r="L8" s="23" t="s">
        <v>0</v>
      </c>
      <c r="M8" s="24" t="s">
        <v>1</v>
      </c>
      <c r="N8" s="24" t="s">
        <v>2</v>
      </c>
      <c r="O8" s="24" t="s">
        <v>3</v>
      </c>
      <c r="P8" s="24" t="s">
        <v>4</v>
      </c>
      <c r="Q8" s="24" t="s">
        <v>5</v>
      </c>
      <c r="R8" s="24" t="s">
        <v>6</v>
      </c>
      <c r="S8" s="24" t="s">
        <v>7</v>
      </c>
      <c r="T8" s="24" t="s">
        <v>8</v>
      </c>
      <c r="U8" s="24" t="s">
        <v>9</v>
      </c>
      <c r="V8" s="24" t="s">
        <v>10</v>
      </c>
      <c r="W8" s="25" t="s">
        <v>11</v>
      </c>
      <c r="X8" s="16"/>
    </row>
    <row r="9" spans="1:24" x14ac:dyDescent="0.25">
      <c r="B9" s="37">
        <v>10030</v>
      </c>
      <c r="C9" s="1">
        <v>1</v>
      </c>
      <c r="D9">
        <v>0</v>
      </c>
      <c r="E9" s="1">
        <f t="shared" si="4"/>
        <v>1</v>
      </c>
      <c r="F9" s="1">
        <f>IF(AND(OR($C$1=0,$C9=$C$1),OR($D$1=0,$D9&lt;=$D$1),OR($E$1=1,$E9=0,$D9=0)),1,0)</f>
        <v>1</v>
      </c>
      <c r="G9" s="1">
        <f>IF(AND(D9=1,$D$1&lt;&gt;1),1,0)</f>
        <v>0</v>
      </c>
      <c r="I9" s="8"/>
      <c r="J9" s="10"/>
      <c r="K9" s="26"/>
      <c r="L9" s="11"/>
      <c r="M9" s="9"/>
      <c r="N9" s="9"/>
      <c r="O9" s="9"/>
      <c r="P9" s="9"/>
      <c r="Q9" s="9"/>
      <c r="R9" s="9"/>
      <c r="S9" s="9"/>
      <c r="T9" s="9"/>
      <c r="U9" s="9"/>
      <c r="V9" s="9"/>
      <c r="W9" s="10"/>
      <c r="X9" s="16"/>
    </row>
    <row r="10" spans="1:24" x14ac:dyDescent="0.25">
      <c r="B10" s="37">
        <v>10040</v>
      </c>
      <c r="C10" s="1">
        <v>1</v>
      </c>
      <c r="D10">
        <v>1</v>
      </c>
      <c r="E10" s="1">
        <f t="shared" si="4"/>
        <v>0</v>
      </c>
      <c r="F10" s="1">
        <f t="shared" ref="F10:F73" si="5">IF(AND(OR($C$1=0,$C10=$C$1),OR($D$1=0,$D10&lt;=$D$1),OR($E$1=1,$E10=0,$D10=0)),1,0)</f>
        <v>1</v>
      </c>
      <c r="G10" s="1">
        <f t="shared" ref="G10:G73" si="6">IF(AND(D10=1,$D$1&lt;&gt;1),1,0)</f>
        <v>1</v>
      </c>
      <c r="I10" s="3" t="s">
        <v>21</v>
      </c>
      <c r="J10" s="28" t="s">
        <v>19</v>
      </c>
      <c r="K10" s="17">
        <f t="shared" ref="K10:K30" si="7">SUMPRODUCT(L10:W10,$L$3:$W$3)</f>
        <v>17400</v>
      </c>
      <c r="L10" s="12">
        <f>L11+L15</f>
        <v>1100</v>
      </c>
      <c r="M10" s="2">
        <f t="shared" ref="M10:W10" si="8">M11+M15</f>
        <v>1100</v>
      </c>
      <c r="N10" s="2">
        <f t="shared" si="8"/>
        <v>1100</v>
      </c>
      <c r="O10" s="2">
        <f t="shared" si="8"/>
        <v>1100</v>
      </c>
      <c r="P10" s="2">
        <f t="shared" si="8"/>
        <v>1100</v>
      </c>
      <c r="Q10" s="2">
        <f t="shared" si="8"/>
        <v>1100</v>
      </c>
      <c r="R10" s="2">
        <f t="shared" si="8"/>
        <v>1800</v>
      </c>
      <c r="S10" s="2">
        <f t="shared" si="8"/>
        <v>1800</v>
      </c>
      <c r="T10" s="2">
        <f t="shared" si="8"/>
        <v>1800</v>
      </c>
      <c r="U10" s="2">
        <f t="shared" si="8"/>
        <v>1800</v>
      </c>
      <c r="V10" s="2">
        <f t="shared" si="8"/>
        <v>1800</v>
      </c>
      <c r="W10" s="4">
        <f t="shared" si="8"/>
        <v>1800</v>
      </c>
      <c r="X10" s="16"/>
    </row>
    <row r="11" spans="1:24" x14ac:dyDescent="0.25">
      <c r="B11" s="37">
        <v>10050</v>
      </c>
      <c r="C11" s="1">
        <v>1</v>
      </c>
      <c r="D11">
        <v>2</v>
      </c>
      <c r="E11" s="1">
        <f t="shared" si="4"/>
        <v>0</v>
      </c>
      <c r="F11" s="1">
        <f t="shared" si="5"/>
        <v>1</v>
      </c>
      <c r="G11" s="1">
        <f t="shared" si="6"/>
        <v>0</v>
      </c>
      <c r="I11" s="3" t="s">
        <v>17</v>
      </c>
      <c r="J11" s="14" t="s">
        <v>17</v>
      </c>
      <c r="K11" s="17">
        <f t="shared" si="7"/>
        <v>12600</v>
      </c>
      <c r="L11" s="12">
        <f>SUM(L12:L14)</f>
        <v>800</v>
      </c>
      <c r="M11" s="2">
        <f t="shared" ref="M11:W11" si="9">SUM(M12:M14)</f>
        <v>800</v>
      </c>
      <c r="N11" s="2">
        <f t="shared" si="9"/>
        <v>800</v>
      </c>
      <c r="O11" s="2">
        <f t="shared" si="9"/>
        <v>800</v>
      </c>
      <c r="P11" s="2">
        <f t="shared" si="9"/>
        <v>800</v>
      </c>
      <c r="Q11" s="2">
        <f t="shared" si="9"/>
        <v>800</v>
      </c>
      <c r="R11" s="2">
        <f t="shared" si="9"/>
        <v>1300</v>
      </c>
      <c r="S11" s="2">
        <f t="shared" si="9"/>
        <v>1300</v>
      </c>
      <c r="T11" s="2">
        <f t="shared" si="9"/>
        <v>1300</v>
      </c>
      <c r="U11" s="2">
        <f t="shared" si="9"/>
        <v>1300</v>
      </c>
      <c r="V11" s="2">
        <f t="shared" si="9"/>
        <v>1300</v>
      </c>
      <c r="W11" s="4">
        <f t="shared" si="9"/>
        <v>1300</v>
      </c>
      <c r="X11" s="16"/>
    </row>
    <row r="12" spans="1:24" x14ac:dyDescent="0.25">
      <c r="B12" s="37">
        <v>10060</v>
      </c>
      <c r="C12" s="1">
        <v>1</v>
      </c>
      <c r="D12">
        <v>3</v>
      </c>
      <c r="E12" s="1">
        <f t="shared" si="4"/>
        <v>0</v>
      </c>
      <c r="F12" s="1">
        <f t="shared" si="5"/>
        <v>1</v>
      </c>
      <c r="G12" s="1">
        <f t="shared" si="6"/>
        <v>0</v>
      </c>
      <c r="I12" s="3" t="s">
        <v>23</v>
      </c>
      <c r="J12" s="15" t="s">
        <v>23</v>
      </c>
      <c r="K12" s="17">
        <f t="shared" si="7"/>
        <v>3000</v>
      </c>
      <c r="L12" s="12">
        <v>200</v>
      </c>
      <c r="M12" s="2">
        <f>L12</f>
        <v>200</v>
      </c>
      <c r="N12" s="2">
        <f t="shared" ref="N12:W16" si="10">M12</f>
        <v>200</v>
      </c>
      <c r="O12" s="2">
        <f t="shared" si="10"/>
        <v>200</v>
      </c>
      <c r="P12" s="2">
        <f t="shared" si="10"/>
        <v>200</v>
      </c>
      <c r="Q12" s="2">
        <f t="shared" si="10"/>
        <v>200</v>
      </c>
      <c r="R12" s="2">
        <v>300</v>
      </c>
      <c r="S12" s="2">
        <f t="shared" si="10"/>
        <v>300</v>
      </c>
      <c r="T12" s="2">
        <f t="shared" si="10"/>
        <v>300</v>
      </c>
      <c r="U12" s="2">
        <f t="shared" si="10"/>
        <v>300</v>
      </c>
      <c r="V12" s="2">
        <f t="shared" si="10"/>
        <v>300</v>
      </c>
      <c r="W12" s="4">
        <f t="shared" si="10"/>
        <v>300</v>
      </c>
      <c r="X12" s="16"/>
    </row>
    <row r="13" spans="1:24" x14ac:dyDescent="0.25">
      <c r="B13" s="37">
        <v>10070</v>
      </c>
      <c r="C13" s="1">
        <v>1</v>
      </c>
      <c r="D13">
        <v>3</v>
      </c>
      <c r="E13" s="1">
        <f t="shared" si="4"/>
        <v>0</v>
      </c>
      <c r="F13" s="1">
        <f t="shared" si="5"/>
        <v>1</v>
      </c>
      <c r="G13" s="1">
        <f t="shared" si="6"/>
        <v>0</v>
      </c>
      <c r="I13" s="3" t="s">
        <v>20</v>
      </c>
      <c r="J13" s="15" t="s">
        <v>20</v>
      </c>
      <c r="K13" s="17">
        <f t="shared" si="7"/>
        <v>4800</v>
      </c>
      <c r="L13" s="12">
        <v>300</v>
      </c>
      <c r="M13" s="2">
        <f>L13</f>
        <v>300</v>
      </c>
      <c r="N13" s="2">
        <f t="shared" si="10"/>
        <v>300</v>
      </c>
      <c r="O13" s="2">
        <f t="shared" si="10"/>
        <v>300</v>
      </c>
      <c r="P13" s="2">
        <f t="shared" si="10"/>
        <v>300</v>
      </c>
      <c r="Q13" s="2">
        <f t="shared" si="10"/>
        <v>300</v>
      </c>
      <c r="R13" s="2">
        <v>500</v>
      </c>
      <c r="S13" s="2">
        <f t="shared" si="10"/>
        <v>500</v>
      </c>
      <c r="T13" s="2">
        <f t="shared" si="10"/>
        <v>500</v>
      </c>
      <c r="U13" s="2">
        <f t="shared" si="10"/>
        <v>500</v>
      </c>
      <c r="V13" s="2">
        <f t="shared" si="10"/>
        <v>500</v>
      </c>
      <c r="W13" s="4">
        <f t="shared" si="10"/>
        <v>500</v>
      </c>
      <c r="X13" s="16"/>
    </row>
    <row r="14" spans="1:24" x14ac:dyDescent="0.25">
      <c r="B14" s="37">
        <v>10080</v>
      </c>
      <c r="C14" s="1">
        <v>1</v>
      </c>
      <c r="D14">
        <v>3</v>
      </c>
      <c r="E14" s="1">
        <f t="shared" si="4"/>
        <v>0</v>
      </c>
      <c r="F14" s="1">
        <f t="shared" si="5"/>
        <v>1</v>
      </c>
      <c r="G14" s="1">
        <f t="shared" si="6"/>
        <v>0</v>
      </c>
      <c r="I14" s="3" t="s">
        <v>22</v>
      </c>
      <c r="J14" s="15" t="s">
        <v>22</v>
      </c>
      <c r="K14" s="17">
        <f t="shared" si="7"/>
        <v>4800</v>
      </c>
      <c r="L14" s="12">
        <v>300</v>
      </c>
      <c r="M14" s="2">
        <f>L14</f>
        <v>300</v>
      </c>
      <c r="N14" s="2">
        <f t="shared" si="10"/>
        <v>300</v>
      </c>
      <c r="O14" s="2">
        <f t="shared" si="10"/>
        <v>300</v>
      </c>
      <c r="P14" s="2">
        <f t="shared" si="10"/>
        <v>300</v>
      </c>
      <c r="Q14" s="2">
        <f t="shared" si="10"/>
        <v>300</v>
      </c>
      <c r="R14" s="2">
        <v>500</v>
      </c>
      <c r="S14" s="2">
        <f t="shared" si="10"/>
        <v>500</v>
      </c>
      <c r="T14" s="2">
        <f t="shared" si="10"/>
        <v>500</v>
      </c>
      <c r="U14" s="2">
        <f t="shared" si="10"/>
        <v>500</v>
      </c>
      <c r="V14" s="2">
        <f t="shared" si="10"/>
        <v>500</v>
      </c>
      <c r="W14" s="4">
        <f t="shared" si="10"/>
        <v>500</v>
      </c>
      <c r="X14" s="16"/>
    </row>
    <row r="15" spans="1:24" x14ac:dyDescent="0.25">
      <c r="B15" s="37">
        <v>10090</v>
      </c>
      <c r="C15" s="1">
        <v>1</v>
      </c>
      <c r="D15">
        <v>2</v>
      </c>
      <c r="E15" s="1">
        <f t="shared" si="4"/>
        <v>0</v>
      </c>
      <c r="F15" s="1">
        <f t="shared" si="5"/>
        <v>1</v>
      </c>
      <c r="G15" s="1">
        <f t="shared" si="6"/>
        <v>0</v>
      </c>
      <c r="I15" s="3" t="s">
        <v>18</v>
      </c>
      <c r="J15" s="14" t="s">
        <v>18</v>
      </c>
      <c r="K15" s="17">
        <f t="shared" si="7"/>
        <v>4800</v>
      </c>
      <c r="L15" s="12">
        <f t="shared" ref="L15" si="11">L16</f>
        <v>300</v>
      </c>
      <c r="M15" s="2">
        <f t="shared" ref="M15" si="12">M16</f>
        <v>300</v>
      </c>
      <c r="N15" s="2">
        <f t="shared" ref="N15" si="13">N16</f>
        <v>300</v>
      </c>
      <c r="O15" s="2">
        <f t="shared" ref="O15" si="14">O16</f>
        <v>300</v>
      </c>
      <c r="P15" s="2">
        <f t="shared" ref="P15" si="15">P16</f>
        <v>300</v>
      </c>
      <c r="Q15" s="2">
        <f t="shared" ref="Q15" si="16">Q16</f>
        <v>300</v>
      </c>
      <c r="R15" s="2">
        <f t="shared" ref="R15" si="17">R16</f>
        <v>500</v>
      </c>
      <c r="S15" s="2">
        <f t="shared" ref="S15" si="18">S16</f>
        <v>500</v>
      </c>
      <c r="T15" s="2">
        <f t="shared" ref="T15" si="19">T16</f>
        <v>500</v>
      </c>
      <c r="U15" s="2">
        <f t="shared" ref="U15" si="20">U16</f>
        <v>500</v>
      </c>
      <c r="V15" s="2">
        <f t="shared" ref="V15" si="21">V16</f>
        <v>500</v>
      </c>
      <c r="W15" s="4">
        <f t="shared" ref="W15" si="22">W16</f>
        <v>500</v>
      </c>
      <c r="X15" s="16"/>
    </row>
    <row r="16" spans="1:24" x14ac:dyDescent="0.25">
      <c r="B16" s="37">
        <v>10100</v>
      </c>
      <c r="C16" s="1">
        <v>1</v>
      </c>
      <c r="D16">
        <v>3</v>
      </c>
      <c r="E16" s="1">
        <f t="shared" si="4"/>
        <v>0</v>
      </c>
      <c r="F16" s="1">
        <f t="shared" si="5"/>
        <v>1</v>
      </c>
      <c r="G16" s="1">
        <f t="shared" si="6"/>
        <v>0</v>
      </c>
      <c r="I16" s="3" t="s">
        <v>24</v>
      </c>
      <c r="J16" s="15" t="s">
        <v>24</v>
      </c>
      <c r="K16" s="17">
        <f t="shared" si="7"/>
        <v>4800</v>
      </c>
      <c r="L16" s="12">
        <v>300</v>
      </c>
      <c r="M16" s="2">
        <f>L16</f>
        <v>300</v>
      </c>
      <c r="N16" s="2">
        <f t="shared" si="10"/>
        <v>300</v>
      </c>
      <c r="O16" s="2">
        <f t="shared" si="10"/>
        <v>300</v>
      </c>
      <c r="P16" s="2">
        <f t="shared" si="10"/>
        <v>300</v>
      </c>
      <c r="Q16" s="2">
        <f t="shared" si="10"/>
        <v>300</v>
      </c>
      <c r="R16" s="2">
        <v>500</v>
      </c>
      <c r="S16" s="2">
        <f t="shared" si="10"/>
        <v>500</v>
      </c>
      <c r="T16" s="2">
        <f t="shared" si="10"/>
        <v>500</v>
      </c>
      <c r="U16" s="2">
        <f t="shared" si="10"/>
        <v>500</v>
      </c>
      <c r="V16" s="2">
        <f t="shared" si="10"/>
        <v>500</v>
      </c>
      <c r="W16" s="4">
        <f t="shared" si="10"/>
        <v>500</v>
      </c>
      <c r="X16" s="16"/>
    </row>
    <row r="17" spans="2:24" x14ac:dyDescent="0.25">
      <c r="B17" s="37">
        <v>10110</v>
      </c>
      <c r="C17" s="1">
        <v>1</v>
      </c>
      <c r="D17">
        <v>1</v>
      </c>
      <c r="E17" s="1">
        <f t="shared" si="4"/>
        <v>0</v>
      </c>
      <c r="F17" s="1">
        <f t="shared" si="5"/>
        <v>1</v>
      </c>
      <c r="G17" s="1">
        <f t="shared" si="6"/>
        <v>1</v>
      </c>
      <c r="I17" s="3" t="s">
        <v>25</v>
      </c>
      <c r="J17" s="28" t="s">
        <v>26</v>
      </c>
      <c r="K17" s="17">
        <f t="shared" si="7"/>
        <v>13800</v>
      </c>
      <c r="L17" s="12">
        <f>L18+L22</f>
        <v>800</v>
      </c>
      <c r="M17" s="2">
        <f t="shared" ref="M17" si="23">M18+M22</f>
        <v>800</v>
      </c>
      <c r="N17" s="2">
        <f t="shared" ref="N17" si="24">N18+N22</f>
        <v>800</v>
      </c>
      <c r="O17" s="2">
        <f t="shared" ref="O17" si="25">O18+O22</f>
        <v>800</v>
      </c>
      <c r="P17" s="2">
        <f t="shared" ref="P17" si="26">P18+P22</f>
        <v>800</v>
      </c>
      <c r="Q17" s="2">
        <f t="shared" ref="Q17" si="27">Q18+Q22</f>
        <v>800</v>
      </c>
      <c r="R17" s="2">
        <f t="shared" ref="R17" si="28">R18+R22</f>
        <v>1500</v>
      </c>
      <c r="S17" s="2">
        <f t="shared" ref="S17" si="29">S18+S22</f>
        <v>1500</v>
      </c>
      <c r="T17" s="2">
        <f t="shared" ref="T17" si="30">T18+T22</f>
        <v>1500</v>
      </c>
      <c r="U17" s="2">
        <f t="shared" ref="U17" si="31">U18+U22</f>
        <v>1500</v>
      </c>
      <c r="V17" s="2">
        <f t="shared" ref="V17" si="32">V18+V22</f>
        <v>1500</v>
      </c>
      <c r="W17" s="4">
        <f t="shared" ref="W17" si="33">W18+W22</f>
        <v>1500</v>
      </c>
      <c r="X17" s="16"/>
    </row>
    <row r="18" spans="2:24" x14ac:dyDescent="0.25">
      <c r="B18" s="37">
        <v>10120</v>
      </c>
      <c r="C18" s="1">
        <v>1</v>
      </c>
      <c r="D18">
        <v>2</v>
      </c>
      <c r="E18" s="1">
        <f t="shared" si="4"/>
        <v>0</v>
      </c>
      <c r="F18" s="1">
        <f t="shared" si="5"/>
        <v>1</v>
      </c>
      <c r="G18" s="1">
        <f t="shared" si="6"/>
        <v>0</v>
      </c>
      <c r="I18" s="3" t="s">
        <v>27</v>
      </c>
      <c r="J18" s="14" t="s">
        <v>27</v>
      </c>
      <c r="K18" s="17">
        <f t="shared" si="7"/>
        <v>9000</v>
      </c>
      <c r="L18" s="12">
        <f>SUM(L19:L21)</f>
        <v>500</v>
      </c>
      <c r="M18" s="2">
        <f t="shared" ref="M18" si="34">SUM(M19:M21)</f>
        <v>500</v>
      </c>
      <c r="N18" s="2">
        <f t="shared" ref="N18" si="35">SUM(N19:N21)</f>
        <v>500</v>
      </c>
      <c r="O18" s="2">
        <f t="shared" ref="O18" si="36">SUM(O19:O21)</f>
        <v>500</v>
      </c>
      <c r="P18" s="2">
        <f t="shared" ref="P18" si="37">SUM(P19:P21)</f>
        <v>500</v>
      </c>
      <c r="Q18" s="2">
        <f t="shared" ref="Q18" si="38">SUM(Q19:Q21)</f>
        <v>500</v>
      </c>
      <c r="R18" s="2">
        <f t="shared" ref="R18" si="39">SUM(R19:R21)</f>
        <v>1000</v>
      </c>
      <c r="S18" s="2">
        <f t="shared" ref="S18" si="40">SUM(S19:S21)</f>
        <v>1000</v>
      </c>
      <c r="T18" s="2">
        <f t="shared" ref="T18" si="41">SUM(T19:T21)</f>
        <v>1000</v>
      </c>
      <c r="U18" s="2">
        <f t="shared" ref="U18" si="42">SUM(U19:U21)</f>
        <v>1000</v>
      </c>
      <c r="V18" s="2">
        <f t="shared" ref="V18" si="43">SUM(V19:V21)</f>
        <v>1000</v>
      </c>
      <c r="W18" s="4">
        <f t="shared" ref="W18" si="44">SUM(W19:W21)</f>
        <v>1000</v>
      </c>
      <c r="X18" s="16"/>
    </row>
    <row r="19" spans="2:24" x14ac:dyDescent="0.25">
      <c r="B19" s="37">
        <v>10130</v>
      </c>
      <c r="C19" s="1">
        <v>1</v>
      </c>
      <c r="D19">
        <v>3</v>
      </c>
      <c r="E19" s="1">
        <f t="shared" si="4"/>
        <v>0</v>
      </c>
      <c r="F19" s="1">
        <f t="shared" si="5"/>
        <v>1</v>
      </c>
      <c r="G19" s="1">
        <f t="shared" si="6"/>
        <v>0</v>
      </c>
      <c r="I19" s="3" t="s">
        <v>28</v>
      </c>
      <c r="J19" s="15" t="s">
        <v>28</v>
      </c>
      <c r="K19" s="17">
        <f t="shared" si="7"/>
        <v>3000</v>
      </c>
      <c r="L19" s="12">
        <v>200</v>
      </c>
      <c r="M19" s="2">
        <f>L19</f>
        <v>200</v>
      </c>
      <c r="N19" s="2">
        <f t="shared" ref="N19:Q19" si="45">M19</f>
        <v>200</v>
      </c>
      <c r="O19" s="2">
        <f t="shared" si="45"/>
        <v>200</v>
      </c>
      <c r="P19" s="2">
        <f t="shared" si="45"/>
        <v>200</v>
      </c>
      <c r="Q19" s="2">
        <f t="shared" si="45"/>
        <v>200</v>
      </c>
      <c r="R19" s="2">
        <v>300</v>
      </c>
      <c r="S19" s="2">
        <f t="shared" ref="S19:W19" si="46">R19</f>
        <v>300</v>
      </c>
      <c r="T19" s="2">
        <f t="shared" si="46"/>
        <v>300</v>
      </c>
      <c r="U19" s="2">
        <f t="shared" si="46"/>
        <v>300</v>
      </c>
      <c r="V19" s="2">
        <f t="shared" si="46"/>
        <v>300</v>
      </c>
      <c r="W19" s="4">
        <f t="shared" si="46"/>
        <v>300</v>
      </c>
      <c r="X19" s="16"/>
    </row>
    <row r="20" spans="2:24" x14ac:dyDescent="0.25">
      <c r="B20" s="37">
        <v>10140</v>
      </c>
      <c r="C20" s="1">
        <v>1</v>
      </c>
      <c r="D20">
        <v>3</v>
      </c>
      <c r="E20" s="1">
        <f t="shared" si="4"/>
        <v>0</v>
      </c>
      <c r="F20" s="1">
        <f t="shared" si="5"/>
        <v>1</v>
      </c>
      <c r="G20" s="1">
        <f t="shared" si="6"/>
        <v>0</v>
      </c>
      <c r="I20" s="3" t="s">
        <v>29</v>
      </c>
      <c r="J20" s="15" t="s">
        <v>29</v>
      </c>
      <c r="K20" s="17">
        <f t="shared" si="7"/>
        <v>4800</v>
      </c>
      <c r="L20" s="12">
        <v>300</v>
      </c>
      <c r="M20" s="2">
        <f>L20</f>
        <v>300</v>
      </c>
      <c r="N20" s="2">
        <f t="shared" ref="N20:Q20" si="47">M20</f>
        <v>300</v>
      </c>
      <c r="O20" s="2">
        <f t="shared" si="47"/>
        <v>300</v>
      </c>
      <c r="P20" s="2">
        <f t="shared" si="47"/>
        <v>300</v>
      </c>
      <c r="Q20" s="2">
        <f t="shared" si="47"/>
        <v>300</v>
      </c>
      <c r="R20" s="2">
        <v>500</v>
      </c>
      <c r="S20" s="2">
        <f t="shared" ref="S20:W20" si="48">R20</f>
        <v>500</v>
      </c>
      <c r="T20" s="2">
        <f t="shared" si="48"/>
        <v>500</v>
      </c>
      <c r="U20" s="2">
        <f t="shared" si="48"/>
        <v>500</v>
      </c>
      <c r="V20" s="2">
        <f t="shared" si="48"/>
        <v>500</v>
      </c>
      <c r="W20" s="4">
        <f t="shared" si="48"/>
        <v>500</v>
      </c>
      <c r="X20" s="16"/>
    </row>
    <row r="21" spans="2:24" x14ac:dyDescent="0.25">
      <c r="B21" s="37">
        <v>10150</v>
      </c>
      <c r="C21" s="1">
        <v>1</v>
      </c>
      <c r="D21">
        <v>3</v>
      </c>
      <c r="E21" s="1">
        <f t="shared" si="4"/>
        <v>0</v>
      </c>
      <c r="F21" s="1">
        <f t="shared" si="5"/>
        <v>1</v>
      </c>
      <c r="G21" s="1">
        <f t="shared" si="6"/>
        <v>0</v>
      </c>
      <c r="I21" s="3" t="s">
        <v>30</v>
      </c>
      <c r="J21" s="15" t="s">
        <v>30</v>
      </c>
      <c r="K21" s="17">
        <f t="shared" si="7"/>
        <v>1200</v>
      </c>
      <c r="L21" s="12"/>
      <c r="M21" s="2"/>
      <c r="N21" s="2"/>
      <c r="O21" s="2"/>
      <c r="P21" s="2"/>
      <c r="Q21" s="2"/>
      <c r="R21" s="2">
        <v>200</v>
      </c>
      <c r="S21" s="2">
        <f t="shared" ref="S21" si="49">R21</f>
        <v>200</v>
      </c>
      <c r="T21" s="2">
        <f t="shared" ref="T21" si="50">S21</f>
        <v>200</v>
      </c>
      <c r="U21" s="2">
        <f t="shared" ref="U21" si="51">T21</f>
        <v>200</v>
      </c>
      <c r="V21" s="2">
        <f t="shared" ref="V21" si="52">U21</f>
        <v>200</v>
      </c>
      <c r="W21" s="4">
        <f t="shared" ref="W21" si="53">V21</f>
        <v>200</v>
      </c>
      <c r="X21" s="16"/>
    </row>
    <row r="22" spans="2:24" x14ac:dyDescent="0.25">
      <c r="B22" s="37">
        <v>10160</v>
      </c>
      <c r="C22" s="1">
        <v>1</v>
      </c>
      <c r="D22">
        <v>2</v>
      </c>
      <c r="E22" s="1">
        <f t="shared" si="4"/>
        <v>0</v>
      </c>
      <c r="F22" s="1">
        <f t="shared" si="5"/>
        <v>1</v>
      </c>
      <c r="G22" s="1">
        <f t="shared" si="6"/>
        <v>0</v>
      </c>
      <c r="I22" s="3" t="s">
        <v>31</v>
      </c>
      <c r="J22" s="14" t="s">
        <v>31</v>
      </c>
      <c r="K22" s="17">
        <f t="shared" si="7"/>
        <v>4800</v>
      </c>
      <c r="L22" s="12">
        <f t="shared" ref="L22" si="54">L23</f>
        <v>300</v>
      </c>
      <c r="M22" s="2">
        <f t="shared" ref="M22" si="55">M23</f>
        <v>300</v>
      </c>
      <c r="N22" s="2">
        <f t="shared" ref="N22" si="56">N23</f>
        <v>300</v>
      </c>
      <c r="O22" s="2">
        <f t="shared" ref="O22" si="57">O23</f>
        <v>300</v>
      </c>
      <c r="P22" s="2">
        <f t="shared" ref="P22" si="58">P23</f>
        <v>300</v>
      </c>
      <c r="Q22" s="2">
        <f t="shared" ref="Q22" si="59">Q23</f>
        <v>300</v>
      </c>
      <c r="R22" s="2">
        <f t="shared" ref="R22" si="60">R23</f>
        <v>500</v>
      </c>
      <c r="S22" s="2">
        <f t="shared" ref="S22" si="61">S23</f>
        <v>500</v>
      </c>
      <c r="T22" s="2">
        <f t="shared" ref="T22" si="62">T23</f>
        <v>500</v>
      </c>
      <c r="U22" s="2">
        <f t="shared" ref="U22" si="63">U23</f>
        <v>500</v>
      </c>
      <c r="V22" s="2">
        <f t="shared" ref="V22" si="64">V23</f>
        <v>500</v>
      </c>
      <c r="W22" s="4">
        <f t="shared" ref="W22" si="65">W23</f>
        <v>500</v>
      </c>
      <c r="X22" s="16"/>
    </row>
    <row r="23" spans="2:24" x14ac:dyDescent="0.25">
      <c r="B23" s="37">
        <v>10170</v>
      </c>
      <c r="C23" s="1">
        <v>1</v>
      </c>
      <c r="D23">
        <v>3</v>
      </c>
      <c r="E23" s="1">
        <f t="shared" si="4"/>
        <v>0</v>
      </c>
      <c r="F23" s="1">
        <f t="shared" si="5"/>
        <v>1</v>
      </c>
      <c r="G23" s="1">
        <f t="shared" si="6"/>
        <v>0</v>
      </c>
      <c r="I23" s="3" t="s">
        <v>32</v>
      </c>
      <c r="J23" s="15" t="s">
        <v>32</v>
      </c>
      <c r="K23" s="17">
        <f t="shared" si="7"/>
        <v>4800</v>
      </c>
      <c r="L23" s="12">
        <v>300</v>
      </c>
      <c r="M23" s="2">
        <f>L23</f>
        <v>300</v>
      </c>
      <c r="N23" s="2">
        <f t="shared" ref="N23:Q23" si="66">M23</f>
        <v>300</v>
      </c>
      <c r="O23" s="2">
        <f t="shared" si="66"/>
        <v>300</v>
      </c>
      <c r="P23" s="2">
        <f t="shared" si="66"/>
        <v>300</v>
      </c>
      <c r="Q23" s="2">
        <f t="shared" si="66"/>
        <v>300</v>
      </c>
      <c r="R23" s="2">
        <v>500</v>
      </c>
      <c r="S23" s="2">
        <f t="shared" ref="S23:W23" si="67">R23</f>
        <v>500</v>
      </c>
      <c r="T23" s="2">
        <f t="shared" si="67"/>
        <v>500</v>
      </c>
      <c r="U23" s="2">
        <f t="shared" si="67"/>
        <v>500</v>
      </c>
      <c r="V23" s="2">
        <f t="shared" si="67"/>
        <v>500</v>
      </c>
      <c r="W23" s="4">
        <f t="shared" si="67"/>
        <v>500</v>
      </c>
      <c r="X23" s="16"/>
    </row>
    <row r="24" spans="2:24" x14ac:dyDescent="0.25">
      <c r="B24" s="37">
        <v>10180</v>
      </c>
      <c r="C24" s="1">
        <v>1</v>
      </c>
      <c r="D24">
        <v>1</v>
      </c>
      <c r="E24" s="1">
        <f t="shared" si="4"/>
        <v>0</v>
      </c>
      <c r="F24" s="1">
        <f t="shared" si="5"/>
        <v>1</v>
      </c>
      <c r="G24" s="1">
        <f t="shared" si="6"/>
        <v>1</v>
      </c>
      <c r="I24" s="3" t="s">
        <v>33</v>
      </c>
      <c r="J24" s="28" t="s">
        <v>34</v>
      </c>
      <c r="K24" s="17">
        <f t="shared" si="7"/>
        <v>7800</v>
      </c>
      <c r="L24" s="12">
        <f>L25+L29</f>
        <v>500</v>
      </c>
      <c r="M24" s="2">
        <f t="shared" ref="M24" si="68">M25+M29</f>
        <v>500</v>
      </c>
      <c r="N24" s="2">
        <f t="shared" ref="N24" si="69">N25+N29</f>
        <v>500</v>
      </c>
      <c r="O24" s="2">
        <f t="shared" ref="O24" si="70">O25+O29</f>
        <v>500</v>
      </c>
      <c r="P24" s="2">
        <f t="shared" ref="P24" si="71">P25+P29</f>
        <v>500</v>
      </c>
      <c r="Q24" s="2">
        <f t="shared" ref="Q24" si="72">Q25+Q29</f>
        <v>500</v>
      </c>
      <c r="R24" s="2">
        <f t="shared" ref="R24" si="73">R25+R29</f>
        <v>800</v>
      </c>
      <c r="S24" s="2">
        <f t="shared" ref="S24" si="74">S25+S29</f>
        <v>800</v>
      </c>
      <c r="T24" s="2">
        <f t="shared" ref="T24" si="75">T25+T29</f>
        <v>800</v>
      </c>
      <c r="U24" s="2">
        <f t="shared" ref="U24" si="76">U25+U29</f>
        <v>800</v>
      </c>
      <c r="V24" s="2">
        <f t="shared" ref="V24" si="77">V25+V29</f>
        <v>800</v>
      </c>
      <c r="W24" s="4">
        <f t="shared" ref="W24" si="78">W25+W29</f>
        <v>800</v>
      </c>
      <c r="X24" s="16"/>
    </row>
    <row r="25" spans="2:24" x14ac:dyDescent="0.25">
      <c r="B25" s="37">
        <v>10190</v>
      </c>
      <c r="C25" s="1">
        <v>1</v>
      </c>
      <c r="D25">
        <v>2</v>
      </c>
      <c r="E25" s="1">
        <f t="shared" si="4"/>
        <v>0</v>
      </c>
      <c r="F25" s="1">
        <f t="shared" si="5"/>
        <v>1</v>
      </c>
      <c r="G25" s="1">
        <f t="shared" si="6"/>
        <v>0</v>
      </c>
      <c r="I25" s="3" t="s">
        <v>35</v>
      </c>
      <c r="J25" s="14" t="s">
        <v>35</v>
      </c>
      <c r="K25" s="17">
        <f t="shared" si="7"/>
        <v>3000</v>
      </c>
      <c r="L25" s="12">
        <f>SUM(L26:L28)</f>
        <v>200</v>
      </c>
      <c r="M25" s="2">
        <f t="shared" ref="M25" si="79">SUM(M26:M28)</f>
        <v>200</v>
      </c>
      <c r="N25" s="2">
        <f t="shared" ref="N25" si="80">SUM(N26:N28)</f>
        <v>200</v>
      </c>
      <c r="O25" s="2">
        <f t="shared" ref="O25" si="81">SUM(O26:O28)</f>
        <v>200</v>
      </c>
      <c r="P25" s="2">
        <f t="shared" ref="P25" si="82">SUM(P26:P28)</f>
        <v>200</v>
      </c>
      <c r="Q25" s="2">
        <f t="shared" ref="Q25" si="83">SUM(Q26:Q28)</f>
        <v>200</v>
      </c>
      <c r="R25" s="2">
        <f t="shared" ref="R25" si="84">SUM(R26:R28)</f>
        <v>300</v>
      </c>
      <c r="S25" s="2">
        <f t="shared" ref="S25" si="85">SUM(S26:S28)</f>
        <v>300</v>
      </c>
      <c r="T25" s="2">
        <f t="shared" ref="T25" si="86">SUM(T26:T28)</f>
        <v>300</v>
      </c>
      <c r="U25" s="2">
        <f t="shared" ref="U25" si="87">SUM(U26:U28)</f>
        <v>300</v>
      </c>
      <c r="V25" s="2">
        <f t="shared" ref="V25" si="88">SUM(V26:V28)</f>
        <v>300</v>
      </c>
      <c r="W25" s="4">
        <f t="shared" ref="W25" si="89">SUM(W26:W28)</f>
        <v>300</v>
      </c>
      <c r="X25" s="16"/>
    </row>
    <row r="26" spans="2:24" x14ac:dyDescent="0.25">
      <c r="B26" s="37">
        <v>10200</v>
      </c>
      <c r="C26" s="1">
        <v>1</v>
      </c>
      <c r="D26">
        <v>3</v>
      </c>
      <c r="E26" s="1">
        <f t="shared" si="4"/>
        <v>0</v>
      </c>
      <c r="F26" s="1">
        <f t="shared" si="5"/>
        <v>1</v>
      </c>
      <c r="G26" s="1">
        <f t="shared" si="6"/>
        <v>0</v>
      </c>
      <c r="I26" s="3" t="s">
        <v>36</v>
      </c>
      <c r="J26" s="15" t="s">
        <v>36</v>
      </c>
      <c r="K26" s="17">
        <f t="shared" si="7"/>
        <v>3000</v>
      </c>
      <c r="L26" s="12">
        <v>200</v>
      </c>
      <c r="M26" s="2">
        <f>L26</f>
        <v>200</v>
      </c>
      <c r="N26" s="2">
        <f t="shared" ref="N26:Q26" si="90">M26</f>
        <v>200</v>
      </c>
      <c r="O26" s="2">
        <f t="shared" si="90"/>
        <v>200</v>
      </c>
      <c r="P26" s="2">
        <f t="shared" si="90"/>
        <v>200</v>
      </c>
      <c r="Q26" s="2">
        <f t="shared" si="90"/>
        <v>200</v>
      </c>
      <c r="R26" s="2">
        <v>300</v>
      </c>
      <c r="S26" s="2">
        <f t="shared" ref="S26:W26" si="91">R26</f>
        <v>300</v>
      </c>
      <c r="T26" s="2">
        <f t="shared" si="91"/>
        <v>300</v>
      </c>
      <c r="U26" s="2">
        <f t="shared" si="91"/>
        <v>300</v>
      </c>
      <c r="V26" s="2">
        <f t="shared" si="91"/>
        <v>300</v>
      </c>
      <c r="W26" s="4">
        <f t="shared" si="91"/>
        <v>300</v>
      </c>
      <c r="X26" s="16"/>
    </row>
    <row r="27" spans="2:24" x14ac:dyDescent="0.25">
      <c r="B27" s="37">
        <v>10210</v>
      </c>
      <c r="C27" s="1">
        <v>1</v>
      </c>
      <c r="D27">
        <v>3</v>
      </c>
      <c r="E27" s="1">
        <f t="shared" si="4"/>
        <v>0</v>
      </c>
      <c r="F27" s="1">
        <f t="shared" si="5"/>
        <v>1</v>
      </c>
      <c r="G27" s="1">
        <f t="shared" si="6"/>
        <v>0</v>
      </c>
      <c r="I27" s="3" t="s">
        <v>37</v>
      </c>
      <c r="J27" s="15" t="s">
        <v>37</v>
      </c>
      <c r="K27" s="17">
        <f t="shared" si="7"/>
        <v>4800</v>
      </c>
      <c r="L27" s="12">
        <v>300</v>
      </c>
      <c r="M27" s="2">
        <f>L27</f>
        <v>300</v>
      </c>
      <c r="N27" s="2">
        <f t="shared" ref="N27:Q27" si="92">M27</f>
        <v>300</v>
      </c>
      <c r="O27" s="2">
        <f t="shared" si="92"/>
        <v>300</v>
      </c>
      <c r="P27" s="2">
        <f t="shared" si="92"/>
        <v>300</v>
      </c>
      <c r="Q27" s="2">
        <f t="shared" si="92"/>
        <v>300</v>
      </c>
      <c r="R27" s="2">
        <v>500</v>
      </c>
      <c r="S27" s="2">
        <f t="shared" ref="S27:W27" si="93">R27</f>
        <v>500</v>
      </c>
      <c r="T27" s="2">
        <f t="shared" si="93"/>
        <v>500</v>
      </c>
      <c r="U27" s="2">
        <f t="shared" si="93"/>
        <v>500</v>
      </c>
      <c r="V27" s="2">
        <f t="shared" si="93"/>
        <v>500</v>
      </c>
      <c r="W27" s="4">
        <f t="shared" si="93"/>
        <v>500</v>
      </c>
      <c r="X27" s="16"/>
    </row>
    <row r="28" spans="2:24" x14ac:dyDescent="0.25">
      <c r="B28" s="37">
        <v>10220</v>
      </c>
      <c r="C28" s="1">
        <v>1</v>
      </c>
      <c r="D28">
        <v>3</v>
      </c>
      <c r="E28" s="1">
        <f t="shared" si="4"/>
        <v>0</v>
      </c>
      <c r="F28" s="1">
        <f t="shared" si="5"/>
        <v>1</v>
      </c>
      <c r="G28" s="1">
        <f t="shared" si="6"/>
        <v>0</v>
      </c>
      <c r="I28" s="3" t="s">
        <v>38</v>
      </c>
      <c r="J28" s="15" t="s">
        <v>38</v>
      </c>
      <c r="K28" s="17">
        <f t="shared" si="7"/>
        <v>-4800</v>
      </c>
      <c r="L28" s="12">
        <v>-300</v>
      </c>
      <c r="M28" s="2">
        <f>L28</f>
        <v>-300</v>
      </c>
      <c r="N28" s="2">
        <f t="shared" ref="N28:Q28" si="94">M28</f>
        <v>-300</v>
      </c>
      <c r="O28" s="2">
        <f t="shared" si="94"/>
        <v>-300</v>
      </c>
      <c r="P28" s="2">
        <f t="shared" si="94"/>
        <v>-300</v>
      </c>
      <c r="Q28" s="2">
        <f t="shared" si="94"/>
        <v>-300</v>
      </c>
      <c r="R28" s="2">
        <v>-500</v>
      </c>
      <c r="S28" s="2">
        <f t="shared" ref="S28:W28" si="95">R28</f>
        <v>-500</v>
      </c>
      <c r="T28" s="2">
        <f t="shared" si="95"/>
        <v>-500</v>
      </c>
      <c r="U28" s="2">
        <f t="shared" si="95"/>
        <v>-500</v>
      </c>
      <c r="V28" s="2">
        <f t="shared" si="95"/>
        <v>-500</v>
      </c>
      <c r="W28" s="4">
        <f t="shared" si="95"/>
        <v>-500</v>
      </c>
      <c r="X28" s="16"/>
    </row>
    <row r="29" spans="2:24" x14ac:dyDescent="0.25">
      <c r="B29" s="37">
        <v>10230</v>
      </c>
      <c r="C29" s="1">
        <v>1</v>
      </c>
      <c r="D29">
        <v>2</v>
      </c>
      <c r="E29" s="1">
        <f t="shared" si="4"/>
        <v>0</v>
      </c>
      <c r="F29" s="1">
        <f t="shared" si="5"/>
        <v>1</v>
      </c>
      <c r="G29" s="1">
        <f t="shared" si="6"/>
        <v>0</v>
      </c>
      <c r="I29" s="3" t="s">
        <v>39</v>
      </c>
      <c r="J29" s="14" t="s">
        <v>39</v>
      </c>
      <c r="K29" s="17">
        <f t="shared" si="7"/>
        <v>4800</v>
      </c>
      <c r="L29" s="12">
        <f t="shared" ref="L29" si="96">L30</f>
        <v>300</v>
      </c>
      <c r="M29" s="2">
        <f t="shared" ref="M29" si="97">M30</f>
        <v>300</v>
      </c>
      <c r="N29" s="2">
        <f t="shared" ref="N29" si="98">N30</f>
        <v>300</v>
      </c>
      <c r="O29" s="2">
        <f t="shared" ref="O29" si="99">O30</f>
        <v>300</v>
      </c>
      <c r="P29" s="2">
        <f t="shared" ref="P29" si="100">P30</f>
        <v>300</v>
      </c>
      <c r="Q29" s="2">
        <f t="shared" ref="Q29" si="101">Q30</f>
        <v>300</v>
      </c>
      <c r="R29" s="2">
        <f t="shared" ref="R29" si="102">R30</f>
        <v>500</v>
      </c>
      <c r="S29" s="2">
        <f t="shared" ref="S29" si="103">S30</f>
        <v>500</v>
      </c>
      <c r="T29" s="2">
        <f t="shared" ref="T29" si="104">T30</f>
        <v>500</v>
      </c>
      <c r="U29" s="2">
        <f t="shared" ref="U29" si="105">U30</f>
        <v>500</v>
      </c>
      <c r="V29" s="2">
        <f t="shared" ref="V29" si="106">V30</f>
        <v>500</v>
      </c>
      <c r="W29" s="4">
        <f t="shared" ref="W29" si="107">W30</f>
        <v>500</v>
      </c>
      <c r="X29" s="16"/>
    </row>
    <row r="30" spans="2:24" x14ac:dyDescent="0.25">
      <c r="B30" s="37">
        <v>10240</v>
      </c>
      <c r="C30" s="1">
        <v>1</v>
      </c>
      <c r="D30">
        <v>3</v>
      </c>
      <c r="E30" s="1">
        <f t="shared" si="4"/>
        <v>0</v>
      </c>
      <c r="F30" s="1">
        <f t="shared" si="5"/>
        <v>1</v>
      </c>
      <c r="G30" s="1">
        <f t="shared" si="6"/>
        <v>0</v>
      </c>
      <c r="I30" s="3" t="s">
        <v>40</v>
      </c>
      <c r="J30" s="15" t="s">
        <v>40</v>
      </c>
      <c r="K30" s="17">
        <f t="shared" si="7"/>
        <v>4800</v>
      </c>
      <c r="L30" s="12">
        <v>300</v>
      </c>
      <c r="M30" s="2">
        <f>L30</f>
        <v>300</v>
      </c>
      <c r="N30" s="2">
        <f t="shared" ref="N30:Q30" si="108">M30</f>
        <v>300</v>
      </c>
      <c r="O30" s="2">
        <f t="shared" si="108"/>
        <v>300</v>
      </c>
      <c r="P30" s="2">
        <f t="shared" si="108"/>
        <v>300</v>
      </c>
      <c r="Q30" s="2">
        <f t="shared" si="108"/>
        <v>300</v>
      </c>
      <c r="R30" s="2">
        <v>500</v>
      </c>
      <c r="S30" s="2">
        <f t="shared" ref="S30:W30" si="109">R30</f>
        <v>500</v>
      </c>
      <c r="T30" s="2">
        <f t="shared" si="109"/>
        <v>500</v>
      </c>
      <c r="U30" s="2">
        <f t="shared" si="109"/>
        <v>500</v>
      </c>
      <c r="V30" s="2">
        <f t="shared" si="109"/>
        <v>500</v>
      </c>
      <c r="W30" s="4">
        <f t="shared" si="109"/>
        <v>500</v>
      </c>
      <c r="X30" s="16"/>
    </row>
    <row r="31" spans="2:24" ht="15.75" thickBot="1" x14ac:dyDescent="0.3">
      <c r="B31" s="37">
        <v>10250</v>
      </c>
      <c r="C31" s="1">
        <v>1</v>
      </c>
      <c r="D31">
        <v>0</v>
      </c>
      <c r="E31" s="1">
        <f t="shared" si="4"/>
        <v>1</v>
      </c>
      <c r="F31" s="1">
        <f t="shared" si="5"/>
        <v>1</v>
      </c>
      <c r="G31" s="1">
        <f t="shared" si="6"/>
        <v>0</v>
      </c>
      <c r="I31" s="5"/>
      <c r="J31" s="19"/>
      <c r="K31" s="27"/>
      <c r="L31" s="13"/>
      <c r="M31" s="6"/>
      <c r="N31" s="6"/>
      <c r="O31" s="6"/>
      <c r="P31" s="6"/>
      <c r="Q31" s="6"/>
      <c r="R31" s="6"/>
      <c r="S31" s="6"/>
      <c r="T31" s="6"/>
      <c r="U31" s="6"/>
      <c r="V31" s="6"/>
      <c r="W31" s="7"/>
      <c r="X31" s="16"/>
    </row>
    <row r="32" spans="2:24" x14ac:dyDescent="0.25">
      <c r="B32" s="37">
        <v>20000</v>
      </c>
      <c r="C32" s="1">
        <v>2</v>
      </c>
      <c r="D32">
        <v>0</v>
      </c>
      <c r="E32" s="1">
        <f t="shared" si="4"/>
        <v>1</v>
      </c>
      <c r="F32" s="1">
        <f t="shared" si="5"/>
        <v>1</v>
      </c>
      <c r="G32" s="1">
        <f t="shared" si="6"/>
        <v>0</v>
      </c>
    </row>
    <row r="33" spans="2:24" ht="19.5" thickBot="1" x14ac:dyDescent="0.35">
      <c r="B33" s="37">
        <v>20010</v>
      </c>
      <c r="C33" s="1">
        <v>2</v>
      </c>
      <c r="D33">
        <v>0</v>
      </c>
      <c r="E33" s="1">
        <f t="shared" si="4"/>
        <v>1</v>
      </c>
      <c r="F33" s="1">
        <f t="shared" si="5"/>
        <v>1</v>
      </c>
      <c r="G33" s="1">
        <f t="shared" si="6"/>
        <v>0</v>
      </c>
      <c r="J33" s="34" t="s">
        <v>86</v>
      </c>
    </row>
    <row r="34" spans="2:24" ht="15.75" thickBot="1" x14ac:dyDescent="0.3">
      <c r="B34" s="37">
        <v>20020</v>
      </c>
      <c r="C34" s="1">
        <v>2</v>
      </c>
      <c r="D34">
        <v>0</v>
      </c>
      <c r="E34" s="1">
        <f t="shared" si="4"/>
        <v>1</v>
      </c>
      <c r="F34" s="1">
        <f t="shared" si="5"/>
        <v>1</v>
      </c>
      <c r="G34" s="1">
        <f t="shared" si="6"/>
        <v>0</v>
      </c>
      <c r="I34" s="20" t="s">
        <v>16</v>
      </c>
      <c r="J34" s="21" t="s">
        <v>14</v>
      </c>
      <c r="K34" s="22" t="s">
        <v>15</v>
      </c>
      <c r="L34" s="23" t="s">
        <v>0</v>
      </c>
      <c r="M34" s="24" t="s">
        <v>1</v>
      </c>
      <c r="N34" s="24" t="s">
        <v>2</v>
      </c>
      <c r="O34" s="24" t="s">
        <v>3</v>
      </c>
      <c r="P34" s="24" t="s">
        <v>4</v>
      </c>
      <c r="Q34" s="24" t="s">
        <v>5</v>
      </c>
      <c r="R34" s="24" t="s">
        <v>6</v>
      </c>
      <c r="S34" s="24" t="s">
        <v>7</v>
      </c>
      <c r="T34" s="24" t="s">
        <v>8</v>
      </c>
      <c r="U34" s="24" t="s">
        <v>9</v>
      </c>
      <c r="V34" s="24" t="s">
        <v>10</v>
      </c>
      <c r="W34" s="25" t="s">
        <v>11</v>
      </c>
      <c r="X34" s="16"/>
    </row>
    <row r="35" spans="2:24" x14ac:dyDescent="0.25">
      <c r="B35" s="37">
        <v>20030</v>
      </c>
      <c r="C35" s="1">
        <v>2</v>
      </c>
      <c r="D35">
        <v>0</v>
      </c>
      <c r="E35" s="1">
        <f t="shared" si="4"/>
        <v>1</v>
      </c>
      <c r="F35" s="1">
        <f t="shared" si="5"/>
        <v>1</v>
      </c>
      <c r="G35" s="1">
        <f t="shared" si="6"/>
        <v>0</v>
      </c>
      <c r="I35" s="8"/>
      <c r="J35" s="10"/>
      <c r="K35" s="26"/>
      <c r="L35" s="11"/>
      <c r="M35" s="9"/>
      <c r="N35" s="9"/>
      <c r="O35" s="9"/>
      <c r="P35" s="9"/>
      <c r="Q35" s="9"/>
      <c r="R35" s="9"/>
      <c r="S35" s="9"/>
      <c r="T35" s="9"/>
      <c r="U35" s="9"/>
      <c r="V35" s="9"/>
      <c r="W35" s="10"/>
      <c r="X35" s="16"/>
    </row>
    <row r="36" spans="2:24" x14ac:dyDescent="0.25">
      <c r="B36" s="37">
        <v>20040</v>
      </c>
      <c r="C36" s="1">
        <v>2</v>
      </c>
      <c r="D36">
        <v>1</v>
      </c>
      <c r="E36" s="1">
        <f t="shared" si="4"/>
        <v>0</v>
      </c>
      <c r="F36" s="1">
        <f t="shared" si="5"/>
        <v>1</v>
      </c>
      <c r="G36" s="1">
        <f t="shared" si="6"/>
        <v>1</v>
      </c>
      <c r="I36" s="3" t="s">
        <v>21</v>
      </c>
      <c r="J36" s="28" t="s">
        <v>19</v>
      </c>
      <c r="K36" s="17">
        <f t="shared" ref="K36:K56" si="110">SUMPRODUCT(L36:W36,$L$3:$W$3)</f>
        <v>17400</v>
      </c>
      <c r="L36" s="12">
        <f>L37+L41</f>
        <v>1100</v>
      </c>
      <c r="M36" s="2">
        <f t="shared" ref="M36" si="111">M37+M41</f>
        <v>1100</v>
      </c>
      <c r="N36" s="2">
        <f t="shared" ref="N36" si="112">N37+N41</f>
        <v>1100</v>
      </c>
      <c r="O36" s="2">
        <f t="shared" ref="O36" si="113">O37+O41</f>
        <v>1100</v>
      </c>
      <c r="P36" s="2">
        <f t="shared" ref="P36" si="114">P37+P41</f>
        <v>1100</v>
      </c>
      <c r="Q36" s="2">
        <f t="shared" ref="Q36" si="115">Q37+Q41</f>
        <v>1100</v>
      </c>
      <c r="R36" s="2">
        <f t="shared" ref="R36" si="116">R37+R41</f>
        <v>1800</v>
      </c>
      <c r="S36" s="2">
        <f t="shared" ref="S36" si="117">S37+S41</f>
        <v>1800</v>
      </c>
      <c r="T36" s="2">
        <f t="shared" ref="T36" si="118">T37+T41</f>
        <v>1800</v>
      </c>
      <c r="U36" s="2">
        <f t="shared" ref="U36" si="119">U37+U41</f>
        <v>1800</v>
      </c>
      <c r="V36" s="2">
        <f t="shared" ref="V36" si="120">V37+V41</f>
        <v>1800</v>
      </c>
      <c r="W36" s="4">
        <f t="shared" ref="W36" si="121">W37+W41</f>
        <v>1800</v>
      </c>
      <c r="X36" s="16"/>
    </row>
    <row r="37" spans="2:24" x14ac:dyDescent="0.25">
      <c r="B37" s="37">
        <v>20050</v>
      </c>
      <c r="C37" s="1">
        <v>2</v>
      </c>
      <c r="D37">
        <v>2</v>
      </c>
      <c r="E37" s="1">
        <f t="shared" si="4"/>
        <v>0</v>
      </c>
      <c r="F37" s="1">
        <f t="shared" si="5"/>
        <v>1</v>
      </c>
      <c r="G37" s="1">
        <f t="shared" si="6"/>
        <v>0</v>
      </c>
      <c r="I37" s="3" t="s">
        <v>17</v>
      </c>
      <c r="J37" s="14" t="s">
        <v>17</v>
      </c>
      <c r="K37" s="17">
        <f t="shared" si="110"/>
        <v>12600</v>
      </c>
      <c r="L37" s="12">
        <f>SUM(L38:L40)</f>
        <v>800</v>
      </c>
      <c r="M37" s="2">
        <f t="shared" ref="M37:W37" si="122">SUM(M38:M40)</f>
        <v>800</v>
      </c>
      <c r="N37" s="2">
        <f t="shared" si="122"/>
        <v>800</v>
      </c>
      <c r="O37" s="2">
        <f t="shared" si="122"/>
        <v>800</v>
      </c>
      <c r="P37" s="2">
        <f t="shared" si="122"/>
        <v>800</v>
      </c>
      <c r="Q37" s="2">
        <f t="shared" si="122"/>
        <v>800</v>
      </c>
      <c r="R37" s="2">
        <f t="shared" si="122"/>
        <v>1300</v>
      </c>
      <c r="S37" s="2">
        <f t="shared" si="122"/>
        <v>1300</v>
      </c>
      <c r="T37" s="2">
        <f t="shared" si="122"/>
        <v>1300</v>
      </c>
      <c r="U37" s="2">
        <f t="shared" si="122"/>
        <v>1300</v>
      </c>
      <c r="V37" s="2">
        <f t="shared" si="122"/>
        <v>1300</v>
      </c>
      <c r="W37" s="4">
        <f t="shared" si="122"/>
        <v>1300</v>
      </c>
      <c r="X37" s="16"/>
    </row>
    <row r="38" spans="2:24" x14ac:dyDescent="0.25">
      <c r="B38" s="37">
        <v>20060</v>
      </c>
      <c r="C38" s="1">
        <v>2</v>
      </c>
      <c r="D38">
        <v>3</v>
      </c>
      <c r="E38" s="1">
        <f t="shared" si="4"/>
        <v>0</v>
      </c>
      <c r="F38" s="1">
        <f t="shared" si="5"/>
        <v>1</v>
      </c>
      <c r="G38" s="1">
        <f t="shared" si="6"/>
        <v>0</v>
      </c>
      <c r="I38" s="3" t="s">
        <v>23</v>
      </c>
      <c r="J38" s="15" t="s">
        <v>23</v>
      </c>
      <c r="K38" s="17">
        <f t="shared" si="110"/>
        <v>3000</v>
      </c>
      <c r="L38" s="12">
        <v>200</v>
      </c>
      <c r="M38" s="2">
        <f>L38</f>
        <v>200</v>
      </c>
      <c r="N38" s="2">
        <f t="shared" ref="N38:N40" si="123">M38</f>
        <v>200</v>
      </c>
      <c r="O38" s="2">
        <f t="shared" ref="O38:O40" si="124">N38</f>
        <v>200</v>
      </c>
      <c r="P38" s="2">
        <f t="shared" ref="P38:P40" si="125">O38</f>
        <v>200</v>
      </c>
      <c r="Q38" s="2">
        <f t="shared" ref="Q38:Q40" si="126">P38</f>
        <v>200</v>
      </c>
      <c r="R38" s="2">
        <v>300</v>
      </c>
      <c r="S38" s="2">
        <f t="shared" ref="S38:S40" si="127">R38</f>
        <v>300</v>
      </c>
      <c r="T38" s="2">
        <f t="shared" ref="T38:T40" si="128">S38</f>
        <v>300</v>
      </c>
      <c r="U38" s="2">
        <f t="shared" ref="U38:U40" si="129">T38</f>
        <v>300</v>
      </c>
      <c r="V38" s="2">
        <f t="shared" ref="V38:V40" si="130">U38</f>
        <v>300</v>
      </c>
      <c r="W38" s="4">
        <f t="shared" ref="W38:W40" si="131">V38</f>
        <v>300</v>
      </c>
      <c r="X38" s="16"/>
    </row>
    <row r="39" spans="2:24" x14ac:dyDescent="0.25">
      <c r="B39" s="37">
        <v>20070</v>
      </c>
      <c r="C39" s="1">
        <v>2</v>
      </c>
      <c r="D39">
        <v>3</v>
      </c>
      <c r="E39" s="1">
        <f t="shared" si="4"/>
        <v>0</v>
      </c>
      <c r="F39" s="1">
        <f t="shared" si="5"/>
        <v>1</v>
      </c>
      <c r="G39" s="1">
        <f t="shared" si="6"/>
        <v>0</v>
      </c>
      <c r="I39" s="3" t="s">
        <v>20</v>
      </c>
      <c r="J39" s="15" t="s">
        <v>20</v>
      </c>
      <c r="K39" s="17">
        <f t="shared" si="110"/>
        <v>4800</v>
      </c>
      <c r="L39" s="12">
        <v>300</v>
      </c>
      <c r="M39" s="2">
        <f>L39</f>
        <v>300</v>
      </c>
      <c r="N39" s="2">
        <f t="shared" si="123"/>
        <v>300</v>
      </c>
      <c r="O39" s="2">
        <f t="shared" si="124"/>
        <v>300</v>
      </c>
      <c r="P39" s="2">
        <f t="shared" si="125"/>
        <v>300</v>
      </c>
      <c r="Q39" s="2">
        <f t="shared" si="126"/>
        <v>300</v>
      </c>
      <c r="R39" s="2">
        <v>500</v>
      </c>
      <c r="S39" s="2">
        <f t="shared" si="127"/>
        <v>500</v>
      </c>
      <c r="T39" s="2">
        <f t="shared" si="128"/>
        <v>500</v>
      </c>
      <c r="U39" s="2">
        <f t="shared" si="129"/>
        <v>500</v>
      </c>
      <c r="V39" s="2">
        <f t="shared" si="130"/>
        <v>500</v>
      </c>
      <c r="W39" s="4">
        <f t="shared" si="131"/>
        <v>500</v>
      </c>
      <c r="X39" s="16"/>
    </row>
    <row r="40" spans="2:24" x14ac:dyDescent="0.25">
      <c r="B40" s="37">
        <v>20080</v>
      </c>
      <c r="C40" s="1">
        <v>2</v>
      </c>
      <c r="D40">
        <v>3</v>
      </c>
      <c r="E40" s="1">
        <f t="shared" si="4"/>
        <v>0</v>
      </c>
      <c r="F40" s="1">
        <f t="shared" si="5"/>
        <v>1</v>
      </c>
      <c r="G40" s="1">
        <f t="shared" si="6"/>
        <v>0</v>
      </c>
      <c r="I40" s="3" t="s">
        <v>22</v>
      </c>
      <c r="J40" s="15" t="s">
        <v>22</v>
      </c>
      <c r="K40" s="17">
        <f t="shared" si="110"/>
        <v>4800</v>
      </c>
      <c r="L40" s="12">
        <v>300</v>
      </c>
      <c r="M40" s="2">
        <f>L40</f>
        <v>300</v>
      </c>
      <c r="N40" s="2">
        <f t="shared" si="123"/>
        <v>300</v>
      </c>
      <c r="O40" s="2">
        <f t="shared" si="124"/>
        <v>300</v>
      </c>
      <c r="P40" s="2">
        <f t="shared" si="125"/>
        <v>300</v>
      </c>
      <c r="Q40" s="2">
        <f t="shared" si="126"/>
        <v>300</v>
      </c>
      <c r="R40" s="2">
        <v>500</v>
      </c>
      <c r="S40" s="2">
        <f t="shared" si="127"/>
        <v>500</v>
      </c>
      <c r="T40" s="2">
        <f t="shared" si="128"/>
        <v>500</v>
      </c>
      <c r="U40" s="2">
        <f t="shared" si="129"/>
        <v>500</v>
      </c>
      <c r="V40" s="2">
        <f t="shared" si="130"/>
        <v>500</v>
      </c>
      <c r="W40" s="4">
        <f t="shared" si="131"/>
        <v>500</v>
      </c>
      <c r="X40" s="16"/>
    </row>
    <row r="41" spans="2:24" x14ac:dyDescent="0.25">
      <c r="B41" s="37">
        <v>20090</v>
      </c>
      <c r="C41" s="1">
        <v>2</v>
      </c>
      <c r="D41">
        <v>2</v>
      </c>
      <c r="E41" s="1">
        <f t="shared" si="4"/>
        <v>0</v>
      </c>
      <c r="F41" s="1">
        <f t="shared" si="5"/>
        <v>1</v>
      </c>
      <c r="G41" s="1">
        <f t="shared" si="6"/>
        <v>0</v>
      </c>
      <c r="I41" s="3" t="s">
        <v>18</v>
      </c>
      <c r="J41" s="14" t="s">
        <v>18</v>
      </c>
      <c r="K41" s="17">
        <f t="shared" si="110"/>
        <v>4800</v>
      </c>
      <c r="L41" s="12">
        <f t="shared" ref="L41:W41" si="132">L42</f>
        <v>300</v>
      </c>
      <c r="M41" s="2">
        <f t="shared" si="132"/>
        <v>300</v>
      </c>
      <c r="N41" s="2">
        <f t="shared" si="132"/>
        <v>300</v>
      </c>
      <c r="O41" s="2">
        <f t="shared" si="132"/>
        <v>300</v>
      </c>
      <c r="P41" s="2">
        <f t="shared" si="132"/>
        <v>300</v>
      </c>
      <c r="Q41" s="2">
        <f t="shared" si="132"/>
        <v>300</v>
      </c>
      <c r="R41" s="2">
        <f t="shared" si="132"/>
        <v>500</v>
      </c>
      <c r="S41" s="2">
        <f t="shared" si="132"/>
        <v>500</v>
      </c>
      <c r="T41" s="2">
        <f t="shared" si="132"/>
        <v>500</v>
      </c>
      <c r="U41" s="2">
        <f t="shared" si="132"/>
        <v>500</v>
      </c>
      <c r="V41" s="2">
        <f t="shared" si="132"/>
        <v>500</v>
      </c>
      <c r="W41" s="4">
        <f t="shared" si="132"/>
        <v>500</v>
      </c>
      <c r="X41" s="16"/>
    </row>
    <row r="42" spans="2:24" x14ac:dyDescent="0.25">
      <c r="B42" s="37">
        <v>20100</v>
      </c>
      <c r="C42" s="1">
        <v>2</v>
      </c>
      <c r="D42">
        <v>3</v>
      </c>
      <c r="E42" s="1">
        <f t="shared" si="4"/>
        <v>0</v>
      </c>
      <c r="F42" s="1">
        <f t="shared" si="5"/>
        <v>1</v>
      </c>
      <c r="G42" s="1">
        <f t="shared" si="6"/>
        <v>0</v>
      </c>
      <c r="I42" s="3" t="s">
        <v>24</v>
      </c>
      <c r="J42" s="15" t="s">
        <v>24</v>
      </c>
      <c r="K42" s="17">
        <f t="shared" si="110"/>
        <v>4800</v>
      </c>
      <c r="L42" s="12">
        <v>300</v>
      </c>
      <c r="M42" s="2">
        <f>L42</f>
        <v>300</v>
      </c>
      <c r="N42" s="2">
        <f t="shared" ref="N42" si="133">M42</f>
        <v>300</v>
      </c>
      <c r="O42" s="2">
        <f t="shared" ref="O42" si="134">N42</f>
        <v>300</v>
      </c>
      <c r="P42" s="2">
        <f t="shared" ref="P42" si="135">O42</f>
        <v>300</v>
      </c>
      <c r="Q42" s="2">
        <f t="shared" ref="Q42" si="136">P42</f>
        <v>300</v>
      </c>
      <c r="R42" s="2">
        <v>500</v>
      </c>
      <c r="S42" s="2">
        <f t="shared" ref="S42" si="137">R42</f>
        <v>500</v>
      </c>
      <c r="T42" s="2">
        <f t="shared" ref="T42" si="138">S42</f>
        <v>500</v>
      </c>
      <c r="U42" s="2">
        <f t="shared" ref="U42" si="139">T42</f>
        <v>500</v>
      </c>
      <c r="V42" s="2">
        <f t="shared" ref="V42" si="140">U42</f>
        <v>500</v>
      </c>
      <c r="W42" s="4">
        <f t="shared" ref="W42" si="141">V42</f>
        <v>500</v>
      </c>
      <c r="X42" s="16"/>
    </row>
    <row r="43" spans="2:24" x14ac:dyDescent="0.25">
      <c r="B43" s="37">
        <v>20110</v>
      </c>
      <c r="C43" s="1">
        <v>2</v>
      </c>
      <c r="D43">
        <v>1</v>
      </c>
      <c r="E43" s="1">
        <f t="shared" si="4"/>
        <v>0</v>
      </c>
      <c r="F43" s="1">
        <f t="shared" si="5"/>
        <v>1</v>
      </c>
      <c r="G43" s="1">
        <f t="shared" si="6"/>
        <v>1</v>
      </c>
      <c r="I43" s="3" t="s">
        <v>25</v>
      </c>
      <c r="J43" s="28" t="s">
        <v>26</v>
      </c>
      <c r="K43" s="17">
        <f t="shared" si="110"/>
        <v>13800</v>
      </c>
      <c r="L43" s="12">
        <f>L44+L48</f>
        <v>800</v>
      </c>
      <c r="M43" s="2">
        <f t="shared" ref="M43" si="142">M44+M48</f>
        <v>800</v>
      </c>
      <c r="N43" s="2">
        <f t="shared" ref="N43" si="143">N44+N48</f>
        <v>800</v>
      </c>
      <c r="O43" s="2">
        <f t="shared" ref="O43" si="144">O44+O48</f>
        <v>800</v>
      </c>
      <c r="P43" s="2">
        <f t="shared" ref="P43" si="145">P44+P48</f>
        <v>800</v>
      </c>
      <c r="Q43" s="2">
        <f t="shared" ref="Q43" si="146">Q44+Q48</f>
        <v>800</v>
      </c>
      <c r="R43" s="2">
        <f t="shared" ref="R43" si="147">R44+R48</f>
        <v>1500</v>
      </c>
      <c r="S43" s="2">
        <f t="shared" ref="S43" si="148">S44+S48</f>
        <v>1500</v>
      </c>
      <c r="T43" s="2">
        <f t="shared" ref="T43" si="149">T44+T48</f>
        <v>1500</v>
      </c>
      <c r="U43" s="2">
        <f t="shared" ref="U43" si="150">U44+U48</f>
        <v>1500</v>
      </c>
      <c r="V43" s="2">
        <f t="shared" ref="V43" si="151">V44+V48</f>
        <v>1500</v>
      </c>
      <c r="W43" s="4">
        <f t="shared" ref="W43" si="152">W44+W48</f>
        <v>1500</v>
      </c>
      <c r="X43" s="16"/>
    </row>
    <row r="44" spans="2:24" x14ac:dyDescent="0.25">
      <c r="B44" s="37">
        <v>20120</v>
      </c>
      <c r="C44" s="1">
        <v>2</v>
      </c>
      <c r="D44">
        <v>2</v>
      </c>
      <c r="E44" s="1">
        <f t="shared" si="4"/>
        <v>0</v>
      </c>
      <c r="F44" s="1">
        <f t="shared" si="5"/>
        <v>1</v>
      </c>
      <c r="G44" s="1">
        <f t="shared" si="6"/>
        <v>0</v>
      </c>
      <c r="I44" s="3" t="s">
        <v>27</v>
      </c>
      <c r="J44" s="14" t="s">
        <v>27</v>
      </c>
      <c r="K44" s="17">
        <f t="shared" si="110"/>
        <v>9000</v>
      </c>
      <c r="L44" s="12">
        <f>SUM(L45:L47)</f>
        <v>500</v>
      </c>
      <c r="M44" s="2">
        <f t="shared" ref="M44:W44" si="153">SUM(M45:M47)</f>
        <v>500</v>
      </c>
      <c r="N44" s="2">
        <f t="shared" si="153"/>
        <v>500</v>
      </c>
      <c r="O44" s="2">
        <f t="shared" si="153"/>
        <v>500</v>
      </c>
      <c r="P44" s="2">
        <f t="shared" si="153"/>
        <v>500</v>
      </c>
      <c r="Q44" s="2">
        <f t="shared" si="153"/>
        <v>500</v>
      </c>
      <c r="R44" s="2">
        <f t="shared" si="153"/>
        <v>1000</v>
      </c>
      <c r="S44" s="2">
        <f t="shared" si="153"/>
        <v>1000</v>
      </c>
      <c r="T44" s="2">
        <f t="shared" si="153"/>
        <v>1000</v>
      </c>
      <c r="U44" s="2">
        <f t="shared" si="153"/>
        <v>1000</v>
      </c>
      <c r="V44" s="2">
        <f t="shared" si="153"/>
        <v>1000</v>
      </c>
      <c r="W44" s="4">
        <f t="shared" si="153"/>
        <v>1000</v>
      </c>
      <c r="X44" s="16"/>
    </row>
    <row r="45" spans="2:24" x14ac:dyDescent="0.25">
      <c r="B45" s="37">
        <v>20130</v>
      </c>
      <c r="C45" s="1">
        <v>2</v>
      </c>
      <c r="D45">
        <v>3</v>
      </c>
      <c r="E45" s="1">
        <f t="shared" si="4"/>
        <v>0</v>
      </c>
      <c r="F45" s="1">
        <f t="shared" si="5"/>
        <v>1</v>
      </c>
      <c r="G45" s="1">
        <f t="shared" si="6"/>
        <v>0</v>
      </c>
      <c r="I45" s="3" t="s">
        <v>28</v>
      </c>
      <c r="J45" s="15" t="s">
        <v>28</v>
      </c>
      <c r="K45" s="17">
        <f t="shared" si="110"/>
        <v>3000</v>
      </c>
      <c r="L45" s="12">
        <v>200</v>
      </c>
      <c r="M45" s="2">
        <f>L45</f>
        <v>200</v>
      </c>
      <c r="N45" s="2">
        <f t="shared" ref="N45:N46" si="154">M45</f>
        <v>200</v>
      </c>
      <c r="O45" s="2">
        <f t="shared" ref="O45:O46" si="155">N45</f>
        <v>200</v>
      </c>
      <c r="P45" s="2">
        <f t="shared" ref="P45:P46" si="156">O45</f>
        <v>200</v>
      </c>
      <c r="Q45" s="2">
        <f t="shared" ref="Q45:Q46" si="157">P45</f>
        <v>200</v>
      </c>
      <c r="R45" s="2">
        <v>300</v>
      </c>
      <c r="S45" s="2">
        <f t="shared" ref="S45:S47" si="158">R45</f>
        <v>300</v>
      </c>
      <c r="T45" s="2">
        <f t="shared" ref="T45:T47" si="159">S45</f>
        <v>300</v>
      </c>
      <c r="U45" s="2">
        <f t="shared" ref="U45:U47" si="160">T45</f>
        <v>300</v>
      </c>
      <c r="V45" s="2">
        <f t="shared" ref="V45:V47" si="161">U45</f>
        <v>300</v>
      </c>
      <c r="W45" s="4">
        <f t="shared" ref="W45:W47" si="162">V45</f>
        <v>300</v>
      </c>
      <c r="X45" s="16"/>
    </row>
    <row r="46" spans="2:24" x14ac:dyDescent="0.25">
      <c r="B46" s="37">
        <v>20140</v>
      </c>
      <c r="C46" s="1">
        <v>2</v>
      </c>
      <c r="D46">
        <v>3</v>
      </c>
      <c r="E46" s="1">
        <f t="shared" si="4"/>
        <v>0</v>
      </c>
      <c r="F46" s="1">
        <f t="shared" si="5"/>
        <v>1</v>
      </c>
      <c r="G46" s="1">
        <f t="shared" si="6"/>
        <v>0</v>
      </c>
      <c r="I46" s="3" t="s">
        <v>29</v>
      </c>
      <c r="J46" s="15" t="s">
        <v>29</v>
      </c>
      <c r="K46" s="17">
        <f t="shared" si="110"/>
        <v>4800</v>
      </c>
      <c r="L46" s="12">
        <v>300</v>
      </c>
      <c r="M46" s="2">
        <f>L46</f>
        <v>300</v>
      </c>
      <c r="N46" s="2">
        <f t="shared" si="154"/>
        <v>300</v>
      </c>
      <c r="O46" s="2">
        <f t="shared" si="155"/>
        <v>300</v>
      </c>
      <c r="P46" s="2">
        <f t="shared" si="156"/>
        <v>300</v>
      </c>
      <c r="Q46" s="2">
        <f t="shared" si="157"/>
        <v>300</v>
      </c>
      <c r="R46" s="2">
        <v>500</v>
      </c>
      <c r="S46" s="2">
        <f t="shared" si="158"/>
        <v>500</v>
      </c>
      <c r="T46" s="2">
        <f t="shared" si="159"/>
        <v>500</v>
      </c>
      <c r="U46" s="2">
        <f t="shared" si="160"/>
        <v>500</v>
      </c>
      <c r="V46" s="2">
        <f t="shared" si="161"/>
        <v>500</v>
      </c>
      <c r="W46" s="4">
        <f t="shared" si="162"/>
        <v>500</v>
      </c>
      <c r="X46" s="16"/>
    </row>
    <row r="47" spans="2:24" x14ac:dyDescent="0.25">
      <c r="B47" s="37">
        <v>20150</v>
      </c>
      <c r="C47" s="1">
        <v>2</v>
      </c>
      <c r="D47">
        <v>3</v>
      </c>
      <c r="E47" s="1">
        <f t="shared" si="4"/>
        <v>0</v>
      </c>
      <c r="F47" s="1">
        <f>IF(AND(OR($C$1=0,$C47=$C$1),OR($D$1=0,$D47&lt;=$D$1),OR($E$1=1,$E47=0,$D47=0)),1,0)</f>
        <v>1</v>
      </c>
      <c r="G47" s="1">
        <f t="shared" si="6"/>
        <v>0</v>
      </c>
      <c r="I47" s="3" t="s">
        <v>30</v>
      </c>
      <c r="J47" s="15" t="s">
        <v>30</v>
      </c>
      <c r="K47" s="17">
        <f t="shared" si="110"/>
        <v>1200</v>
      </c>
      <c r="L47" s="12"/>
      <c r="M47" s="2"/>
      <c r="N47" s="2"/>
      <c r="O47" s="2"/>
      <c r="P47" s="2"/>
      <c r="Q47" s="2"/>
      <c r="R47" s="2">
        <v>200</v>
      </c>
      <c r="S47" s="2">
        <f t="shared" si="158"/>
        <v>200</v>
      </c>
      <c r="T47" s="2">
        <f t="shared" si="159"/>
        <v>200</v>
      </c>
      <c r="U47" s="2">
        <f t="shared" si="160"/>
        <v>200</v>
      </c>
      <c r="V47" s="2">
        <f t="shared" si="161"/>
        <v>200</v>
      </c>
      <c r="W47" s="4">
        <f t="shared" si="162"/>
        <v>200</v>
      </c>
      <c r="X47" s="16"/>
    </row>
    <row r="48" spans="2:24" x14ac:dyDescent="0.25">
      <c r="B48" s="37">
        <v>20160</v>
      </c>
      <c r="C48" s="1">
        <v>2</v>
      </c>
      <c r="D48">
        <v>2</v>
      </c>
      <c r="E48" s="1">
        <f t="shared" si="4"/>
        <v>0</v>
      </c>
      <c r="F48" s="1">
        <f t="shared" si="5"/>
        <v>1</v>
      </c>
      <c r="G48" s="1">
        <f t="shared" si="6"/>
        <v>0</v>
      </c>
      <c r="I48" s="3" t="s">
        <v>31</v>
      </c>
      <c r="J48" s="14" t="s">
        <v>31</v>
      </c>
      <c r="K48" s="17">
        <f t="shared" si="110"/>
        <v>4800</v>
      </c>
      <c r="L48" s="12">
        <f t="shared" ref="L48:W48" si="163">L49</f>
        <v>300</v>
      </c>
      <c r="M48" s="2">
        <f t="shared" si="163"/>
        <v>300</v>
      </c>
      <c r="N48" s="2">
        <f t="shared" si="163"/>
        <v>300</v>
      </c>
      <c r="O48" s="2">
        <f t="shared" si="163"/>
        <v>300</v>
      </c>
      <c r="P48" s="2">
        <f t="shared" si="163"/>
        <v>300</v>
      </c>
      <c r="Q48" s="2">
        <f t="shared" si="163"/>
        <v>300</v>
      </c>
      <c r="R48" s="2">
        <f t="shared" si="163"/>
        <v>500</v>
      </c>
      <c r="S48" s="2">
        <f t="shared" si="163"/>
        <v>500</v>
      </c>
      <c r="T48" s="2">
        <f t="shared" si="163"/>
        <v>500</v>
      </c>
      <c r="U48" s="2">
        <f t="shared" si="163"/>
        <v>500</v>
      </c>
      <c r="V48" s="2">
        <f t="shared" si="163"/>
        <v>500</v>
      </c>
      <c r="W48" s="4">
        <f t="shared" si="163"/>
        <v>500</v>
      </c>
      <c r="X48" s="16"/>
    </row>
    <row r="49" spans="2:24" x14ac:dyDescent="0.25">
      <c r="B49" s="37">
        <v>20170</v>
      </c>
      <c r="C49" s="1">
        <v>2</v>
      </c>
      <c r="D49">
        <v>3</v>
      </c>
      <c r="E49" s="1">
        <f t="shared" si="4"/>
        <v>0</v>
      </c>
      <c r="F49" s="1">
        <f t="shared" si="5"/>
        <v>1</v>
      </c>
      <c r="G49" s="1">
        <f t="shared" si="6"/>
        <v>0</v>
      </c>
      <c r="I49" s="3" t="s">
        <v>32</v>
      </c>
      <c r="J49" s="15" t="s">
        <v>32</v>
      </c>
      <c r="K49" s="17">
        <f t="shared" si="110"/>
        <v>4800</v>
      </c>
      <c r="L49" s="12">
        <v>300</v>
      </c>
      <c r="M49" s="2">
        <f>L49</f>
        <v>300</v>
      </c>
      <c r="N49" s="2">
        <f t="shared" ref="N49" si="164">M49</f>
        <v>300</v>
      </c>
      <c r="O49" s="2">
        <f t="shared" ref="O49" si="165">N49</f>
        <v>300</v>
      </c>
      <c r="P49" s="2">
        <f t="shared" ref="P49" si="166">O49</f>
        <v>300</v>
      </c>
      <c r="Q49" s="2">
        <f t="shared" ref="Q49" si="167">P49</f>
        <v>300</v>
      </c>
      <c r="R49" s="2">
        <v>500</v>
      </c>
      <c r="S49" s="2">
        <f t="shared" ref="S49" si="168">R49</f>
        <v>500</v>
      </c>
      <c r="T49" s="2">
        <f t="shared" ref="T49" si="169">S49</f>
        <v>500</v>
      </c>
      <c r="U49" s="2">
        <f t="shared" ref="U49" si="170">T49</f>
        <v>500</v>
      </c>
      <c r="V49" s="2">
        <f t="shared" ref="V49" si="171">U49</f>
        <v>500</v>
      </c>
      <c r="W49" s="4">
        <f t="shared" ref="W49" si="172">V49</f>
        <v>500</v>
      </c>
      <c r="X49" s="16"/>
    </row>
    <row r="50" spans="2:24" hidden="1" x14ac:dyDescent="0.25">
      <c r="B50" s="37">
        <v>20180</v>
      </c>
      <c r="C50" s="1">
        <v>2</v>
      </c>
      <c r="D50">
        <v>1</v>
      </c>
      <c r="E50" s="1">
        <f t="shared" si="4"/>
        <v>1</v>
      </c>
      <c r="F50" s="1">
        <f t="shared" si="5"/>
        <v>0</v>
      </c>
      <c r="G50" s="1">
        <f t="shared" si="6"/>
        <v>1</v>
      </c>
      <c r="I50" s="3" t="s">
        <v>33</v>
      </c>
      <c r="J50" s="28" t="s">
        <v>34</v>
      </c>
      <c r="K50" s="17">
        <f t="shared" si="110"/>
        <v>0</v>
      </c>
      <c r="L50" s="12">
        <f>L51+L55</f>
        <v>0</v>
      </c>
      <c r="M50" s="2">
        <f t="shared" ref="M50" si="173">M51+M55</f>
        <v>0</v>
      </c>
      <c r="N50" s="2">
        <f t="shared" ref="N50" si="174">N51+N55</f>
        <v>0</v>
      </c>
      <c r="O50" s="2">
        <f t="shared" ref="O50" si="175">O51+O55</f>
        <v>0</v>
      </c>
      <c r="P50" s="2">
        <f t="shared" ref="P50" si="176">P51+P55</f>
        <v>0</v>
      </c>
      <c r="Q50" s="2">
        <f t="shared" ref="Q50" si="177">Q51+Q55</f>
        <v>0</v>
      </c>
      <c r="R50" s="2">
        <f t="shared" ref="R50" si="178">R51+R55</f>
        <v>0</v>
      </c>
      <c r="S50" s="2">
        <f t="shared" ref="S50" si="179">S51+S55</f>
        <v>0</v>
      </c>
      <c r="T50" s="2">
        <f t="shared" ref="T50" si="180">T51+T55</f>
        <v>0</v>
      </c>
      <c r="U50" s="2">
        <f t="shared" ref="U50" si="181">U51+U55</f>
        <v>0</v>
      </c>
      <c r="V50" s="2">
        <f t="shared" ref="V50" si="182">V51+V55</f>
        <v>0</v>
      </c>
      <c r="W50" s="4">
        <f t="shared" ref="W50" si="183">W51+W55</f>
        <v>0</v>
      </c>
      <c r="X50" s="16"/>
    </row>
    <row r="51" spans="2:24" hidden="1" x14ac:dyDescent="0.25">
      <c r="B51" s="37">
        <v>20190</v>
      </c>
      <c r="C51" s="1">
        <v>2</v>
      </c>
      <c r="D51">
        <v>2</v>
      </c>
      <c r="E51" s="1">
        <f t="shared" si="4"/>
        <v>1</v>
      </c>
      <c r="F51" s="1">
        <f t="shared" si="5"/>
        <v>0</v>
      </c>
      <c r="G51" s="1">
        <f t="shared" si="6"/>
        <v>0</v>
      </c>
      <c r="I51" s="3" t="s">
        <v>35</v>
      </c>
      <c r="J51" s="14" t="s">
        <v>35</v>
      </c>
      <c r="K51" s="17">
        <f t="shared" si="110"/>
        <v>0</v>
      </c>
      <c r="L51" s="12">
        <f>SUM(L52:L54)</f>
        <v>0</v>
      </c>
      <c r="M51" s="2">
        <f t="shared" ref="M51:W51" si="184">SUM(M52:M54)</f>
        <v>0</v>
      </c>
      <c r="N51" s="2">
        <f t="shared" si="184"/>
        <v>0</v>
      </c>
      <c r="O51" s="2">
        <f t="shared" si="184"/>
        <v>0</v>
      </c>
      <c r="P51" s="2">
        <f t="shared" si="184"/>
        <v>0</v>
      </c>
      <c r="Q51" s="2">
        <f t="shared" si="184"/>
        <v>0</v>
      </c>
      <c r="R51" s="2">
        <f t="shared" si="184"/>
        <v>0</v>
      </c>
      <c r="S51" s="2">
        <f t="shared" si="184"/>
        <v>0</v>
      </c>
      <c r="T51" s="2">
        <f t="shared" si="184"/>
        <v>0</v>
      </c>
      <c r="U51" s="2">
        <f t="shared" si="184"/>
        <v>0</v>
      </c>
      <c r="V51" s="2">
        <f t="shared" si="184"/>
        <v>0</v>
      </c>
      <c r="W51" s="4">
        <f t="shared" si="184"/>
        <v>0</v>
      </c>
      <c r="X51" s="16"/>
    </row>
    <row r="52" spans="2:24" hidden="1" x14ac:dyDescent="0.25">
      <c r="B52" s="37">
        <v>20200</v>
      </c>
      <c r="C52" s="1">
        <v>2</v>
      </c>
      <c r="D52">
        <v>3</v>
      </c>
      <c r="E52" s="1">
        <f t="shared" si="4"/>
        <v>1</v>
      </c>
      <c r="F52" s="1">
        <f t="shared" si="5"/>
        <v>0</v>
      </c>
      <c r="G52" s="1">
        <f t="shared" si="6"/>
        <v>0</v>
      </c>
      <c r="I52" s="3" t="s">
        <v>36</v>
      </c>
      <c r="J52" s="15" t="s">
        <v>36</v>
      </c>
      <c r="K52" s="17">
        <f t="shared" si="110"/>
        <v>0</v>
      </c>
      <c r="L52" s="12"/>
      <c r="M52" s="2"/>
      <c r="N52" s="2"/>
      <c r="O52" s="2"/>
      <c r="P52" s="2"/>
      <c r="Q52" s="2"/>
      <c r="R52" s="2"/>
      <c r="S52" s="2"/>
      <c r="T52" s="2"/>
      <c r="U52" s="2"/>
      <c r="V52" s="2"/>
      <c r="W52" s="4"/>
      <c r="X52" s="16"/>
    </row>
    <row r="53" spans="2:24" hidden="1" x14ac:dyDescent="0.25">
      <c r="B53" s="37">
        <v>20210</v>
      </c>
      <c r="C53" s="1">
        <v>2</v>
      </c>
      <c r="D53">
        <v>3</v>
      </c>
      <c r="E53" s="1">
        <f t="shared" si="4"/>
        <v>1</v>
      </c>
      <c r="F53" s="1">
        <f t="shared" si="5"/>
        <v>0</v>
      </c>
      <c r="G53" s="1">
        <f t="shared" si="6"/>
        <v>0</v>
      </c>
      <c r="I53" s="3" t="s">
        <v>37</v>
      </c>
      <c r="J53" s="15" t="s">
        <v>37</v>
      </c>
      <c r="K53" s="17">
        <f t="shared" si="110"/>
        <v>0</v>
      </c>
      <c r="L53" s="12"/>
      <c r="M53" s="2"/>
      <c r="N53" s="2"/>
      <c r="O53" s="2"/>
      <c r="P53" s="2"/>
      <c r="Q53" s="2"/>
      <c r="R53" s="2"/>
      <c r="S53" s="2"/>
      <c r="T53" s="2"/>
      <c r="U53" s="2"/>
      <c r="V53" s="2"/>
      <c r="W53" s="4"/>
      <c r="X53" s="16"/>
    </row>
    <row r="54" spans="2:24" hidden="1" x14ac:dyDescent="0.25">
      <c r="B54" s="37">
        <v>20220</v>
      </c>
      <c r="C54" s="1">
        <v>2</v>
      </c>
      <c r="D54">
        <v>3</v>
      </c>
      <c r="E54" s="1">
        <f t="shared" si="4"/>
        <v>1</v>
      </c>
      <c r="F54" s="1">
        <f t="shared" si="5"/>
        <v>0</v>
      </c>
      <c r="G54" s="1">
        <f t="shared" si="6"/>
        <v>0</v>
      </c>
      <c r="I54" s="3" t="s">
        <v>38</v>
      </c>
      <c r="J54" s="15" t="s">
        <v>38</v>
      </c>
      <c r="K54" s="17">
        <f t="shared" si="110"/>
        <v>0</v>
      </c>
      <c r="L54" s="12"/>
      <c r="M54" s="2"/>
      <c r="N54" s="2"/>
      <c r="O54" s="2"/>
      <c r="P54" s="2"/>
      <c r="Q54" s="2"/>
      <c r="R54" s="2"/>
      <c r="S54" s="2"/>
      <c r="T54" s="2"/>
      <c r="U54" s="2"/>
      <c r="V54" s="2"/>
      <c r="W54" s="4"/>
      <c r="X54" s="16"/>
    </row>
    <row r="55" spans="2:24" hidden="1" x14ac:dyDescent="0.25">
      <c r="B55" s="37">
        <v>20230</v>
      </c>
      <c r="C55" s="1">
        <v>2</v>
      </c>
      <c r="D55">
        <v>2</v>
      </c>
      <c r="E55" s="1">
        <f t="shared" si="4"/>
        <v>1</v>
      </c>
      <c r="F55" s="1">
        <f t="shared" si="5"/>
        <v>0</v>
      </c>
      <c r="G55" s="1">
        <f t="shared" si="6"/>
        <v>0</v>
      </c>
      <c r="I55" s="3" t="s">
        <v>39</v>
      </c>
      <c r="J55" s="14" t="s">
        <v>39</v>
      </c>
      <c r="K55" s="17">
        <f t="shared" si="110"/>
        <v>0</v>
      </c>
      <c r="L55" s="12">
        <f t="shared" ref="L55:W55" si="185">L56</f>
        <v>0</v>
      </c>
      <c r="M55" s="2">
        <f t="shared" si="185"/>
        <v>0</v>
      </c>
      <c r="N55" s="2">
        <f t="shared" si="185"/>
        <v>0</v>
      </c>
      <c r="O55" s="2">
        <f t="shared" si="185"/>
        <v>0</v>
      </c>
      <c r="P55" s="2">
        <f t="shared" si="185"/>
        <v>0</v>
      </c>
      <c r="Q55" s="2">
        <f t="shared" si="185"/>
        <v>0</v>
      </c>
      <c r="R55" s="2">
        <f t="shared" si="185"/>
        <v>0</v>
      </c>
      <c r="S55" s="2">
        <f t="shared" si="185"/>
        <v>0</v>
      </c>
      <c r="T55" s="2">
        <f t="shared" si="185"/>
        <v>0</v>
      </c>
      <c r="U55" s="2">
        <f t="shared" si="185"/>
        <v>0</v>
      </c>
      <c r="V55" s="2">
        <f t="shared" si="185"/>
        <v>0</v>
      </c>
      <c r="W55" s="4">
        <f t="shared" si="185"/>
        <v>0</v>
      </c>
      <c r="X55" s="16"/>
    </row>
    <row r="56" spans="2:24" hidden="1" x14ac:dyDescent="0.25">
      <c r="B56" s="37">
        <v>20240</v>
      </c>
      <c r="C56" s="1">
        <v>2</v>
      </c>
      <c r="D56">
        <v>3</v>
      </c>
      <c r="E56" s="1">
        <f t="shared" si="4"/>
        <v>1</v>
      </c>
      <c r="F56" s="1">
        <f t="shared" si="5"/>
        <v>0</v>
      </c>
      <c r="G56" s="1">
        <f t="shared" si="6"/>
        <v>0</v>
      </c>
      <c r="I56" s="3" t="s">
        <v>40</v>
      </c>
      <c r="J56" s="15" t="s">
        <v>40</v>
      </c>
      <c r="K56" s="17">
        <f t="shared" si="110"/>
        <v>0</v>
      </c>
      <c r="L56" s="12"/>
      <c r="M56" s="2"/>
      <c r="N56" s="2"/>
      <c r="O56" s="2"/>
      <c r="P56" s="2"/>
      <c r="Q56" s="2"/>
      <c r="R56" s="2"/>
      <c r="S56" s="2"/>
      <c r="T56" s="2"/>
      <c r="U56" s="2"/>
      <c r="V56" s="2"/>
      <c r="W56" s="4"/>
      <c r="X56" s="16"/>
    </row>
    <row r="57" spans="2:24" ht="15.75" thickBot="1" x14ac:dyDescent="0.3">
      <c r="B57" s="37">
        <v>20250</v>
      </c>
      <c r="C57" s="1">
        <v>2</v>
      </c>
      <c r="D57">
        <v>0</v>
      </c>
      <c r="E57" s="1">
        <f t="shared" si="4"/>
        <v>1</v>
      </c>
      <c r="F57" s="1">
        <f t="shared" si="5"/>
        <v>1</v>
      </c>
      <c r="G57" s="1">
        <f t="shared" si="6"/>
        <v>0</v>
      </c>
      <c r="I57" s="5"/>
      <c r="J57" s="19"/>
      <c r="K57" s="27"/>
      <c r="L57" s="13"/>
      <c r="M57" s="6"/>
      <c r="N57" s="6"/>
      <c r="O57" s="6"/>
      <c r="P57" s="6"/>
      <c r="Q57" s="6"/>
      <c r="R57" s="6"/>
      <c r="S57" s="6"/>
      <c r="T57" s="6"/>
      <c r="U57" s="6"/>
      <c r="V57" s="6"/>
      <c r="W57" s="7"/>
      <c r="X57" s="16"/>
    </row>
    <row r="58" spans="2:24" x14ac:dyDescent="0.25">
      <c r="B58" s="37">
        <v>30000</v>
      </c>
      <c r="C58" s="1">
        <v>3</v>
      </c>
      <c r="D58">
        <v>0</v>
      </c>
      <c r="E58" s="1">
        <f t="shared" si="4"/>
        <v>1</v>
      </c>
      <c r="F58" s="1">
        <f t="shared" si="5"/>
        <v>1</v>
      </c>
      <c r="G58" s="1">
        <f t="shared" si="6"/>
        <v>0</v>
      </c>
    </row>
    <row r="59" spans="2:24" ht="19.5" thickBot="1" x14ac:dyDescent="0.35">
      <c r="B59" s="37">
        <v>30010</v>
      </c>
      <c r="C59" s="1">
        <v>3</v>
      </c>
      <c r="D59">
        <v>0</v>
      </c>
      <c r="E59" s="1">
        <f t="shared" si="4"/>
        <v>1</v>
      </c>
      <c r="F59" s="1">
        <f t="shared" si="5"/>
        <v>1</v>
      </c>
      <c r="G59" s="1">
        <f t="shared" si="6"/>
        <v>0</v>
      </c>
      <c r="J59" s="34" t="s">
        <v>85</v>
      </c>
    </row>
    <row r="60" spans="2:24" ht="15.75" thickBot="1" x14ac:dyDescent="0.3">
      <c r="B60" s="37">
        <v>30020</v>
      </c>
      <c r="C60" s="1">
        <v>3</v>
      </c>
      <c r="D60">
        <v>0</v>
      </c>
      <c r="E60" s="1">
        <f t="shared" si="4"/>
        <v>1</v>
      </c>
      <c r="F60" s="1">
        <f t="shared" si="5"/>
        <v>1</v>
      </c>
      <c r="G60" s="1">
        <f t="shared" si="6"/>
        <v>0</v>
      </c>
      <c r="I60" s="20" t="s">
        <v>16</v>
      </c>
      <c r="J60" s="21" t="s">
        <v>14</v>
      </c>
      <c r="K60" s="22" t="s">
        <v>15</v>
      </c>
      <c r="L60" s="23" t="s">
        <v>0</v>
      </c>
      <c r="M60" s="24" t="s">
        <v>1</v>
      </c>
      <c r="N60" s="24" t="s">
        <v>2</v>
      </c>
      <c r="O60" s="24" t="s">
        <v>3</v>
      </c>
      <c r="P60" s="24" t="s">
        <v>4</v>
      </c>
      <c r="Q60" s="24" t="s">
        <v>5</v>
      </c>
      <c r="R60" s="24" t="s">
        <v>6</v>
      </c>
      <c r="S60" s="24" t="s">
        <v>7</v>
      </c>
      <c r="T60" s="24" t="s">
        <v>8</v>
      </c>
      <c r="U60" s="24" t="s">
        <v>9</v>
      </c>
      <c r="V60" s="24" t="s">
        <v>10</v>
      </c>
      <c r="W60" s="25" t="s">
        <v>11</v>
      </c>
      <c r="X60" s="16"/>
    </row>
    <row r="61" spans="2:24" x14ac:dyDescent="0.25">
      <c r="B61" s="37">
        <v>30030</v>
      </c>
      <c r="C61" s="1">
        <v>3</v>
      </c>
      <c r="D61">
        <v>0</v>
      </c>
      <c r="E61" s="1">
        <f t="shared" si="4"/>
        <v>1</v>
      </c>
      <c r="F61" s="1">
        <f t="shared" si="5"/>
        <v>1</v>
      </c>
      <c r="G61" s="1">
        <f t="shared" si="6"/>
        <v>0</v>
      </c>
      <c r="I61" s="8"/>
      <c r="J61" s="10"/>
      <c r="K61" s="26"/>
      <c r="L61" s="11"/>
      <c r="M61" s="9"/>
      <c r="N61" s="9"/>
      <c r="O61" s="9"/>
      <c r="P61" s="9"/>
      <c r="Q61" s="9"/>
      <c r="R61" s="9"/>
      <c r="S61" s="9"/>
      <c r="T61" s="9"/>
      <c r="U61" s="9"/>
      <c r="V61" s="9"/>
      <c r="W61" s="10"/>
      <c r="X61" s="16"/>
    </row>
    <row r="62" spans="2:24" hidden="1" x14ac:dyDescent="0.25">
      <c r="B62" s="37">
        <v>30040</v>
      </c>
      <c r="C62" s="1">
        <v>3</v>
      </c>
      <c r="D62">
        <v>1</v>
      </c>
      <c r="E62" s="1">
        <f t="shared" si="4"/>
        <v>1</v>
      </c>
      <c r="F62" s="1">
        <f t="shared" si="5"/>
        <v>0</v>
      </c>
      <c r="G62" s="1">
        <f t="shared" si="6"/>
        <v>1</v>
      </c>
      <c r="I62" s="3" t="s">
        <v>21</v>
      </c>
      <c r="J62" s="28" t="s">
        <v>19</v>
      </c>
      <c r="K62" s="17">
        <f t="shared" ref="K62:K82" si="186">SUMPRODUCT(L62:W62,$L$3:$W$3)</f>
        <v>0</v>
      </c>
      <c r="L62" s="12">
        <f>L63+L67</f>
        <v>0</v>
      </c>
      <c r="M62" s="2">
        <f t="shared" ref="M62" si="187">M63+M67</f>
        <v>0</v>
      </c>
      <c r="N62" s="2">
        <f t="shared" ref="N62" si="188">N63+N67</f>
        <v>0</v>
      </c>
      <c r="O62" s="2">
        <f t="shared" ref="O62" si="189">O63+O67</f>
        <v>0</v>
      </c>
      <c r="P62" s="2">
        <f t="shared" ref="P62" si="190">P63+P67</f>
        <v>0</v>
      </c>
      <c r="Q62" s="2">
        <f t="shared" ref="Q62" si="191">Q63+Q67</f>
        <v>0</v>
      </c>
      <c r="R62" s="2">
        <f t="shared" ref="R62" si="192">R63+R67</f>
        <v>0</v>
      </c>
      <c r="S62" s="2">
        <f t="shared" ref="S62" si="193">S63+S67</f>
        <v>0</v>
      </c>
      <c r="T62" s="2">
        <f t="shared" ref="T62" si="194">T63+T67</f>
        <v>0</v>
      </c>
      <c r="U62" s="2">
        <f t="shared" ref="U62" si="195">U63+U67</f>
        <v>0</v>
      </c>
      <c r="V62" s="2">
        <f t="shared" ref="V62" si="196">V63+V67</f>
        <v>0</v>
      </c>
      <c r="W62" s="4">
        <f t="shared" ref="W62" si="197">W63+W67</f>
        <v>0</v>
      </c>
      <c r="X62" s="16"/>
    </row>
    <row r="63" spans="2:24" hidden="1" x14ac:dyDescent="0.25">
      <c r="B63" s="37">
        <v>30050</v>
      </c>
      <c r="C63" s="1">
        <v>3</v>
      </c>
      <c r="D63">
        <v>2</v>
      </c>
      <c r="E63" s="1">
        <f t="shared" si="4"/>
        <v>1</v>
      </c>
      <c r="F63" s="1">
        <f t="shared" si="5"/>
        <v>0</v>
      </c>
      <c r="G63" s="1">
        <f t="shared" si="6"/>
        <v>0</v>
      </c>
      <c r="I63" s="3" t="s">
        <v>17</v>
      </c>
      <c r="J63" s="14" t="s">
        <v>17</v>
      </c>
      <c r="K63" s="17">
        <f t="shared" si="186"/>
        <v>0</v>
      </c>
      <c r="L63" s="12">
        <f>SUM(L64:L66)</f>
        <v>0</v>
      </c>
      <c r="M63" s="2">
        <f t="shared" ref="M63:W63" si="198">SUM(M64:M66)</f>
        <v>0</v>
      </c>
      <c r="N63" s="2">
        <f t="shared" si="198"/>
        <v>0</v>
      </c>
      <c r="O63" s="2">
        <f t="shared" si="198"/>
        <v>0</v>
      </c>
      <c r="P63" s="2">
        <f t="shared" si="198"/>
        <v>0</v>
      </c>
      <c r="Q63" s="2">
        <f t="shared" si="198"/>
        <v>0</v>
      </c>
      <c r="R63" s="2">
        <f t="shared" si="198"/>
        <v>0</v>
      </c>
      <c r="S63" s="2">
        <f t="shared" si="198"/>
        <v>0</v>
      </c>
      <c r="T63" s="2">
        <f t="shared" si="198"/>
        <v>0</v>
      </c>
      <c r="U63" s="2">
        <f t="shared" si="198"/>
        <v>0</v>
      </c>
      <c r="V63" s="2">
        <f t="shared" si="198"/>
        <v>0</v>
      </c>
      <c r="W63" s="4">
        <f t="shared" si="198"/>
        <v>0</v>
      </c>
      <c r="X63" s="16"/>
    </row>
    <row r="64" spans="2:24" hidden="1" x14ac:dyDescent="0.25">
      <c r="B64" s="37">
        <v>30060</v>
      </c>
      <c r="C64" s="1">
        <v>3</v>
      </c>
      <c r="D64">
        <v>3</v>
      </c>
      <c r="E64" s="1">
        <f t="shared" si="4"/>
        <v>1</v>
      </c>
      <c r="F64" s="1">
        <f t="shared" si="5"/>
        <v>0</v>
      </c>
      <c r="G64" s="1">
        <f t="shared" si="6"/>
        <v>0</v>
      </c>
      <c r="I64" s="3" t="s">
        <v>23</v>
      </c>
      <c r="J64" s="15" t="s">
        <v>23</v>
      </c>
      <c r="K64" s="17">
        <f t="shared" si="186"/>
        <v>0</v>
      </c>
      <c r="L64" s="12"/>
      <c r="M64" s="2"/>
      <c r="N64" s="2"/>
      <c r="O64" s="2"/>
      <c r="P64" s="2"/>
      <c r="Q64" s="2"/>
      <c r="R64" s="2"/>
      <c r="S64" s="2"/>
      <c r="T64" s="2"/>
      <c r="U64" s="2"/>
      <c r="V64" s="2"/>
      <c r="W64" s="4"/>
      <c r="X64" s="16"/>
    </row>
    <row r="65" spans="2:24" hidden="1" x14ac:dyDescent="0.25">
      <c r="B65" s="37">
        <v>30070</v>
      </c>
      <c r="C65" s="1">
        <v>3</v>
      </c>
      <c r="D65">
        <v>3</v>
      </c>
      <c r="E65" s="1">
        <f t="shared" si="4"/>
        <v>1</v>
      </c>
      <c r="F65" s="1">
        <f t="shared" si="5"/>
        <v>0</v>
      </c>
      <c r="G65" s="1">
        <f t="shared" si="6"/>
        <v>0</v>
      </c>
      <c r="I65" s="3" t="s">
        <v>20</v>
      </c>
      <c r="J65" s="15" t="s">
        <v>20</v>
      </c>
      <c r="K65" s="17">
        <f t="shared" si="186"/>
        <v>0</v>
      </c>
      <c r="L65" s="12"/>
      <c r="M65" s="2"/>
      <c r="N65" s="2"/>
      <c r="O65" s="2"/>
      <c r="P65" s="2"/>
      <c r="Q65" s="2"/>
      <c r="R65" s="2"/>
      <c r="S65" s="2"/>
      <c r="T65" s="2"/>
      <c r="U65" s="2"/>
      <c r="V65" s="2"/>
      <c r="W65" s="4"/>
      <c r="X65" s="16"/>
    </row>
    <row r="66" spans="2:24" hidden="1" x14ac:dyDescent="0.25">
      <c r="B66" s="37">
        <v>30080</v>
      </c>
      <c r="C66" s="1">
        <v>3</v>
      </c>
      <c r="D66">
        <v>3</v>
      </c>
      <c r="E66" s="1">
        <f t="shared" si="4"/>
        <v>1</v>
      </c>
      <c r="F66" s="1">
        <f t="shared" si="5"/>
        <v>0</v>
      </c>
      <c r="G66" s="1">
        <f t="shared" si="6"/>
        <v>0</v>
      </c>
      <c r="I66" s="3" t="s">
        <v>22</v>
      </c>
      <c r="J66" s="15" t="s">
        <v>22</v>
      </c>
      <c r="K66" s="17">
        <f t="shared" si="186"/>
        <v>0</v>
      </c>
      <c r="L66" s="12"/>
      <c r="M66" s="2"/>
      <c r="N66" s="2"/>
      <c r="O66" s="2"/>
      <c r="P66" s="2"/>
      <c r="Q66" s="2"/>
      <c r="R66" s="2"/>
      <c r="S66" s="2"/>
      <c r="T66" s="2"/>
      <c r="U66" s="2"/>
      <c r="V66" s="2"/>
      <c r="W66" s="4"/>
      <c r="X66" s="16"/>
    </row>
    <row r="67" spans="2:24" hidden="1" x14ac:dyDescent="0.25">
      <c r="B67" s="37">
        <v>30090</v>
      </c>
      <c r="C67" s="1">
        <v>3</v>
      </c>
      <c r="D67">
        <v>2</v>
      </c>
      <c r="E67" s="1">
        <f t="shared" si="4"/>
        <v>1</v>
      </c>
      <c r="F67" s="1">
        <f t="shared" si="5"/>
        <v>0</v>
      </c>
      <c r="G67" s="1">
        <f t="shared" si="6"/>
        <v>0</v>
      </c>
      <c r="I67" s="3" t="s">
        <v>18</v>
      </c>
      <c r="J67" s="14" t="s">
        <v>18</v>
      </c>
      <c r="K67" s="17">
        <f t="shared" si="186"/>
        <v>0</v>
      </c>
      <c r="L67" s="12">
        <f t="shared" ref="L67:W67" si="199">L68</f>
        <v>0</v>
      </c>
      <c r="M67" s="2">
        <f t="shared" si="199"/>
        <v>0</v>
      </c>
      <c r="N67" s="2">
        <f t="shared" si="199"/>
        <v>0</v>
      </c>
      <c r="O67" s="2">
        <f t="shared" si="199"/>
        <v>0</v>
      </c>
      <c r="P67" s="2">
        <f t="shared" si="199"/>
        <v>0</v>
      </c>
      <c r="Q67" s="2">
        <f t="shared" si="199"/>
        <v>0</v>
      </c>
      <c r="R67" s="2">
        <f t="shared" si="199"/>
        <v>0</v>
      </c>
      <c r="S67" s="2">
        <f t="shared" si="199"/>
        <v>0</v>
      </c>
      <c r="T67" s="2">
        <f t="shared" si="199"/>
        <v>0</v>
      </c>
      <c r="U67" s="2">
        <f t="shared" si="199"/>
        <v>0</v>
      </c>
      <c r="V67" s="2">
        <f t="shared" si="199"/>
        <v>0</v>
      </c>
      <c r="W67" s="4">
        <f t="shared" si="199"/>
        <v>0</v>
      </c>
      <c r="X67" s="16"/>
    </row>
    <row r="68" spans="2:24" hidden="1" x14ac:dyDescent="0.25">
      <c r="B68" s="37">
        <v>30100</v>
      </c>
      <c r="C68" s="1">
        <v>3</v>
      </c>
      <c r="D68">
        <v>3</v>
      </c>
      <c r="E68" s="1">
        <f t="shared" si="4"/>
        <v>1</v>
      </c>
      <c r="F68" s="1">
        <f t="shared" si="5"/>
        <v>0</v>
      </c>
      <c r="G68" s="1">
        <f t="shared" si="6"/>
        <v>0</v>
      </c>
      <c r="I68" s="3" t="s">
        <v>24</v>
      </c>
      <c r="J68" s="15" t="s">
        <v>24</v>
      </c>
      <c r="K68" s="17">
        <f t="shared" si="186"/>
        <v>0</v>
      </c>
      <c r="L68" s="12"/>
      <c r="M68" s="2"/>
      <c r="N68" s="2"/>
      <c r="O68" s="2"/>
      <c r="P68" s="2"/>
      <c r="Q68" s="2"/>
      <c r="R68" s="2"/>
      <c r="S68" s="2"/>
      <c r="T68" s="2"/>
      <c r="U68" s="2"/>
      <c r="V68" s="2"/>
      <c r="W68" s="4"/>
      <c r="X68" s="16"/>
    </row>
    <row r="69" spans="2:24" hidden="1" x14ac:dyDescent="0.25">
      <c r="B69" s="37">
        <v>30110</v>
      </c>
      <c r="C69" s="1">
        <v>3</v>
      </c>
      <c r="D69">
        <v>1</v>
      </c>
      <c r="E69" s="1">
        <f t="shared" si="4"/>
        <v>1</v>
      </c>
      <c r="F69" s="1">
        <f t="shared" si="5"/>
        <v>0</v>
      </c>
      <c r="G69" s="1">
        <f t="shared" si="6"/>
        <v>1</v>
      </c>
      <c r="I69" s="3" t="s">
        <v>25</v>
      </c>
      <c r="J69" s="28" t="s">
        <v>26</v>
      </c>
      <c r="K69" s="17">
        <f t="shared" si="186"/>
        <v>0</v>
      </c>
      <c r="L69" s="12">
        <f>L70+L74</f>
        <v>0</v>
      </c>
      <c r="M69" s="2">
        <f t="shared" ref="M69" si="200">M70+M74</f>
        <v>0</v>
      </c>
      <c r="N69" s="2">
        <f t="shared" ref="N69" si="201">N70+N74</f>
        <v>0</v>
      </c>
      <c r="O69" s="2">
        <f t="shared" ref="O69" si="202">O70+O74</f>
        <v>0</v>
      </c>
      <c r="P69" s="2">
        <f t="shared" ref="P69" si="203">P70+P74</f>
        <v>0</v>
      </c>
      <c r="Q69" s="2">
        <f t="shared" ref="Q69" si="204">Q70+Q74</f>
        <v>0</v>
      </c>
      <c r="R69" s="2">
        <f t="shared" ref="R69" si="205">R70+R74</f>
        <v>0</v>
      </c>
      <c r="S69" s="2">
        <f t="shared" ref="S69" si="206">S70+S74</f>
        <v>0</v>
      </c>
      <c r="T69" s="2">
        <f t="shared" ref="T69" si="207">T70+T74</f>
        <v>0</v>
      </c>
      <c r="U69" s="2">
        <f t="shared" ref="U69" si="208">U70+U74</f>
        <v>0</v>
      </c>
      <c r="V69" s="2">
        <f t="shared" ref="V69" si="209">V70+V74</f>
        <v>0</v>
      </c>
      <c r="W69" s="4">
        <f t="shared" ref="W69" si="210">W70+W74</f>
        <v>0</v>
      </c>
      <c r="X69" s="16"/>
    </row>
    <row r="70" spans="2:24" hidden="1" x14ac:dyDescent="0.25">
      <c r="B70" s="37">
        <v>30120</v>
      </c>
      <c r="C70" s="1">
        <v>3</v>
      </c>
      <c r="D70">
        <v>2</v>
      </c>
      <c r="E70" s="1">
        <f t="shared" si="4"/>
        <v>1</v>
      </c>
      <c r="F70" s="1">
        <f t="shared" si="5"/>
        <v>0</v>
      </c>
      <c r="G70" s="1">
        <f t="shared" si="6"/>
        <v>0</v>
      </c>
      <c r="I70" s="3" t="s">
        <v>27</v>
      </c>
      <c r="J70" s="14" t="s">
        <v>27</v>
      </c>
      <c r="K70" s="17">
        <f t="shared" si="186"/>
        <v>0</v>
      </c>
      <c r="L70" s="12">
        <f>SUM(L71:L73)</f>
        <v>0</v>
      </c>
      <c r="M70" s="2">
        <f t="shared" ref="M70:W70" si="211">SUM(M71:M73)</f>
        <v>0</v>
      </c>
      <c r="N70" s="2">
        <f t="shared" si="211"/>
        <v>0</v>
      </c>
      <c r="O70" s="2">
        <f t="shared" si="211"/>
        <v>0</v>
      </c>
      <c r="P70" s="2">
        <f t="shared" si="211"/>
        <v>0</v>
      </c>
      <c r="Q70" s="2">
        <f t="shared" si="211"/>
        <v>0</v>
      </c>
      <c r="R70" s="2">
        <f t="shared" si="211"/>
        <v>0</v>
      </c>
      <c r="S70" s="2">
        <f t="shared" si="211"/>
        <v>0</v>
      </c>
      <c r="T70" s="2">
        <f t="shared" si="211"/>
        <v>0</v>
      </c>
      <c r="U70" s="2">
        <f t="shared" si="211"/>
        <v>0</v>
      </c>
      <c r="V70" s="2">
        <f t="shared" si="211"/>
        <v>0</v>
      </c>
      <c r="W70" s="4">
        <f t="shared" si="211"/>
        <v>0</v>
      </c>
      <c r="X70" s="16"/>
    </row>
    <row r="71" spans="2:24" hidden="1" x14ac:dyDescent="0.25">
      <c r="B71" s="37">
        <v>30130</v>
      </c>
      <c r="C71" s="1">
        <v>3</v>
      </c>
      <c r="D71">
        <v>3</v>
      </c>
      <c r="E71" s="1">
        <f t="shared" ref="E71:E86" si="212">IF(SUMPRODUCT(L71:W71,$L$3:$W$3)=0,1,0)</f>
        <v>1</v>
      </c>
      <c r="F71" s="1">
        <f t="shared" si="5"/>
        <v>0</v>
      </c>
      <c r="G71" s="1">
        <f t="shared" si="6"/>
        <v>0</v>
      </c>
      <c r="I71" s="3" t="s">
        <v>28</v>
      </c>
      <c r="J71" s="15" t="s">
        <v>28</v>
      </c>
      <c r="K71" s="17">
        <f t="shared" si="186"/>
        <v>0</v>
      </c>
      <c r="L71" s="12"/>
      <c r="M71" s="2"/>
      <c r="N71" s="2"/>
      <c r="O71" s="2"/>
      <c r="P71" s="2"/>
      <c r="Q71" s="2"/>
      <c r="R71" s="2"/>
      <c r="S71" s="2"/>
      <c r="T71" s="2"/>
      <c r="U71" s="2"/>
      <c r="V71" s="2"/>
      <c r="W71" s="4"/>
      <c r="X71" s="16"/>
    </row>
    <row r="72" spans="2:24" hidden="1" x14ac:dyDescent="0.25">
      <c r="B72" s="37">
        <v>30140</v>
      </c>
      <c r="C72" s="1">
        <v>3</v>
      </c>
      <c r="D72">
        <v>3</v>
      </c>
      <c r="E72" s="1">
        <f t="shared" si="212"/>
        <v>1</v>
      </c>
      <c r="F72" s="1">
        <f t="shared" si="5"/>
        <v>0</v>
      </c>
      <c r="G72" s="1">
        <f t="shared" si="6"/>
        <v>0</v>
      </c>
      <c r="I72" s="3" t="s">
        <v>29</v>
      </c>
      <c r="J72" s="15" t="s">
        <v>29</v>
      </c>
      <c r="K72" s="17">
        <f t="shared" si="186"/>
        <v>0</v>
      </c>
      <c r="L72" s="12"/>
      <c r="M72" s="2"/>
      <c r="N72" s="2"/>
      <c r="O72" s="2"/>
      <c r="P72" s="2"/>
      <c r="Q72" s="2"/>
      <c r="R72" s="2"/>
      <c r="S72" s="2"/>
      <c r="T72" s="2"/>
      <c r="U72" s="2"/>
      <c r="V72" s="2"/>
      <c r="W72" s="4"/>
      <c r="X72" s="16"/>
    </row>
    <row r="73" spans="2:24" hidden="1" x14ac:dyDescent="0.25">
      <c r="B73" s="37">
        <v>30150</v>
      </c>
      <c r="C73" s="1">
        <v>3</v>
      </c>
      <c r="D73">
        <v>3</v>
      </c>
      <c r="E73" s="1">
        <f t="shared" si="212"/>
        <v>1</v>
      </c>
      <c r="F73" s="1">
        <f t="shared" si="5"/>
        <v>0</v>
      </c>
      <c r="G73" s="1">
        <f t="shared" si="6"/>
        <v>0</v>
      </c>
      <c r="I73" s="3" t="s">
        <v>30</v>
      </c>
      <c r="J73" s="15" t="s">
        <v>30</v>
      </c>
      <c r="K73" s="17">
        <f t="shared" si="186"/>
        <v>0</v>
      </c>
      <c r="L73" s="12"/>
      <c r="M73" s="2"/>
      <c r="N73" s="2"/>
      <c r="O73" s="2"/>
      <c r="P73" s="2"/>
      <c r="Q73" s="2"/>
      <c r="R73" s="2"/>
      <c r="S73" s="2"/>
      <c r="T73" s="2"/>
      <c r="U73" s="2"/>
      <c r="V73" s="2"/>
      <c r="W73" s="4"/>
      <c r="X73" s="16"/>
    </row>
    <row r="74" spans="2:24" hidden="1" x14ac:dyDescent="0.25">
      <c r="B74" s="37">
        <v>30160</v>
      </c>
      <c r="C74" s="1">
        <v>3</v>
      </c>
      <c r="D74">
        <v>2</v>
      </c>
      <c r="E74" s="1">
        <f t="shared" si="212"/>
        <v>1</v>
      </c>
      <c r="F74" s="1">
        <f t="shared" ref="F74:F86" si="213">IF(AND(OR($C$1=0,$C74=$C$1),OR($D$1=0,$D74&lt;=$D$1),OR($E$1=1,$E74=0,$D74=0)),1,0)</f>
        <v>0</v>
      </c>
      <c r="G74" s="1">
        <f t="shared" ref="G74:G86" si="214">IF(AND(D74=1,$D$1&lt;&gt;1),1,0)</f>
        <v>0</v>
      </c>
      <c r="I74" s="3" t="s">
        <v>31</v>
      </c>
      <c r="J74" s="14" t="s">
        <v>31</v>
      </c>
      <c r="K74" s="17">
        <f t="shared" si="186"/>
        <v>0</v>
      </c>
      <c r="L74" s="12">
        <f t="shared" ref="L74:W74" si="215">L75</f>
        <v>0</v>
      </c>
      <c r="M74" s="2">
        <f t="shared" si="215"/>
        <v>0</v>
      </c>
      <c r="N74" s="2">
        <f t="shared" si="215"/>
        <v>0</v>
      </c>
      <c r="O74" s="2">
        <f t="shared" si="215"/>
        <v>0</v>
      </c>
      <c r="P74" s="2">
        <f t="shared" si="215"/>
        <v>0</v>
      </c>
      <c r="Q74" s="2">
        <f t="shared" si="215"/>
        <v>0</v>
      </c>
      <c r="R74" s="2">
        <f t="shared" si="215"/>
        <v>0</v>
      </c>
      <c r="S74" s="2">
        <f t="shared" si="215"/>
        <v>0</v>
      </c>
      <c r="T74" s="2">
        <f t="shared" si="215"/>
        <v>0</v>
      </c>
      <c r="U74" s="2">
        <f t="shared" si="215"/>
        <v>0</v>
      </c>
      <c r="V74" s="2">
        <f t="shared" si="215"/>
        <v>0</v>
      </c>
      <c r="W74" s="4">
        <f t="shared" si="215"/>
        <v>0</v>
      </c>
      <c r="X74" s="16"/>
    </row>
    <row r="75" spans="2:24" hidden="1" x14ac:dyDescent="0.25">
      <c r="B75" s="37">
        <v>30170</v>
      </c>
      <c r="C75" s="1">
        <v>3</v>
      </c>
      <c r="D75">
        <v>3</v>
      </c>
      <c r="E75" s="1">
        <f t="shared" si="212"/>
        <v>1</v>
      </c>
      <c r="F75" s="1">
        <f t="shared" si="213"/>
        <v>0</v>
      </c>
      <c r="G75" s="1">
        <f t="shared" si="214"/>
        <v>0</v>
      </c>
      <c r="I75" s="3" t="s">
        <v>32</v>
      </c>
      <c r="J75" s="15" t="s">
        <v>32</v>
      </c>
      <c r="K75" s="17">
        <f t="shared" si="186"/>
        <v>0</v>
      </c>
      <c r="L75" s="12"/>
      <c r="M75" s="2"/>
      <c r="N75" s="2"/>
      <c r="O75" s="2"/>
      <c r="P75" s="2"/>
      <c r="Q75" s="2"/>
      <c r="R75" s="2"/>
      <c r="S75" s="2"/>
      <c r="T75" s="2"/>
      <c r="U75" s="2"/>
      <c r="V75" s="2"/>
      <c r="W75" s="4"/>
      <c r="X75" s="16"/>
    </row>
    <row r="76" spans="2:24" x14ac:dyDescent="0.25">
      <c r="B76" s="37">
        <v>30180</v>
      </c>
      <c r="C76" s="1">
        <v>3</v>
      </c>
      <c r="D76">
        <v>1</v>
      </c>
      <c r="E76" s="1">
        <f t="shared" si="212"/>
        <v>0</v>
      </c>
      <c r="F76" s="1">
        <f t="shared" si="213"/>
        <v>1</v>
      </c>
      <c r="G76" s="1">
        <f t="shared" si="214"/>
        <v>1</v>
      </c>
      <c r="I76" s="3" t="s">
        <v>33</v>
      </c>
      <c r="J76" s="28" t="s">
        <v>34</v>
      </c>
      <c r="K76" s="17">
        <f t="shared" si="186"/>
        <v>7800</v>
      </c>
      <c r="L76" s="12">
        <f>L77+L81</f>
        <v>500</v>
      </c>
      <c r="M76" s="2">
        <f t="shared" ref="M76" si="216">M77+M81</f>
        <v>500</v>
      </c>
      <c r="N76" s="2">
        <f t="shared" ref="N76" si="217">N77+N81</f>
        <v>500</v>
      </c>
      <c r="O76" s="2">
        <f t="shared" ref="O76" si="218">O77+O81</f>
        <v>500</v>
      </c>
      <c r="P76" s="2">
        <f t="shared" ref="P76" si="219">P77+P81</f>
        <v>500</v>
      </c>
      <c r="Q76" s="2">
        <f t="shared" ref="Q76" si="220">Q77+Q81</f>
        <v>500</v>
      </c>
      <c r="R76" s="2">
        <f t="shared" ref="R76" si="221">R77+R81</f>
        <v>800</v>
      </c>
      <c r="S76" s="2">
        <f t="shared" ref="S76" si="222">S77+S81</f>
        <v>800</v>
      </c>
      <c r="T76" s="2">
        <f t="shared" ref="T76" si="223">T77+T81</f>
        <v>800</v>
      </c>
      <c r="U76" s="2">
        <f t="shared" ref="U76" si="224">U77+U81</f>
        <v>800</v>
      </c>
      <c r="V76" s="2">
        <f t="shared" ref="V76" si="225">V77+V81</f>
        <v>800</v>
      </c>
      <c r="W76" s="4">
        <f t="shared" ref="W76" si="226">W77+W81</f>
        <v>800</v>
      </c>
      <c r="X76" s="16"/>
    </row>
    <row r="77" spans="2:24" x14ac:dyDescent="0.25">
      <c r="B77" s="37">
        <v>30190</v>
      </c>
      <c r="C77" s="1">
        <v>3</v>
      </c>
      <c r="D77">
        <v>2</v>
      </c>
      <c r="E77" s="1">
        <f t="shared" si="212"/>
        <v>0</v>
      </c>
      <c r="F77" s="1">
        <f t="shared" si="213"/>
        <v>1</v>
      </c>
      <c r="G77" s="1">
        <f t="shared" si="214"/>
        <v>0</v>
      </c>
      <c r="I77" s="3" t="s">
        <v>35</v>
      </c>
      <c r="J77" s="14" t="s">
        <v>35</v>
      </c>
      <c r="K77" s="17">
        <f t="shared" si="186"/>
        <v>3000</v>
      </c>
      <c r="L77" s="12">
        <f>SUM(L78:L80)</f>
        <v>200</v>
      </c>
      <c r="M77" s="2">
        <f t="shared" ref="M77:W77" si="227">SUM(M78:M80)</f>
        <v>200</v>
      </c>
      <c r="N77" s="2">
        <f t="shared" si="227"/>
        <v>200</v>
      </c>
      <c r="O77" s="2">
        <f t="shared" si="227"/>
        <v>200</v>
      </c>
      <c r="P77" s="2">
        <f t="shared" si="227"/>
        <v>200</v>
      </c>
      <c r="Q77" s="2">
        <f t="shared" si="227"/>
        <v>200</v>
      </c>
      <c r="R77" s="2">
        <f t="shared" si="227"/>
        <v>300</v>
      </c>
      <c r="S77" s="2">
        <f t="shared" si="227"/>
        <v>300</v>
      </c>
      <c r="T77" s="2">
        <f t="shared" si="227"/>
        <v>300</v>
      </c>
      <c r="U77" s="2">
        <f t="shared" si="227"/>
        <v>300</v>
      </c>
      <c r="V77" s="2">
        <f t="shared" si="227"/>
        <v>300</v>
      </c>
      <c r="W77" s="4">
        <f t="shared" si="227"/>
        <v>300</v>
      </c>
      <c r="X77" s="16"/>
    </row>
    <row r="78" spans="2:24" x14ac:dyDescent="0.25">
      <c r="B78" s="37">
        <v>30200</v>
      </c>
      <c r="C78" s="1">
        <v>3</v>
      </c>
      <c r="D78">
        <v>3</v>
      </c>
      <c r="E78" s="1">
        <f t="shared" si="212"/>
        <v>0</v>
      </c>
      <c r="F78" s="1">
        <f t="shared" si="213"/>
        <v>1</v>
      </c>
      <c r="G78" s="1">
        <f t="shared" si="214"/>
        <v>0</v>
      </c>
      <c r="I78" s="3" t="s">
        <v>36</v>
      </c>
      <c r="J78" s="15" t="s">
        <v>36</v>
      </c>
      <c r="K78" s="17">
        <f t="shared" si="186"/>
        <v>3000</v>
      </c>
      <c r="L78" s="12">
        <v>200</v>
      </c>
      <c r="M78" s="2">
        <f>L78</f>
        <v>200</v>
      </c>
      <c r="N78" s="2">
        <f t="shared" ref="N78:N80" si="228">M78</f>
        <v>200</v>
      </c>
      <c r="O78" s="2">
        <f t="shared" ref="O78:O80" si="229">N78</f>
        <v>200</v>
      </c>
      <c r="P78" s="2">
        <f t="shared" ref="P78:P80" si="230">O78</f>
        <v>200</v>
      </c>
      <c r="Q78" s="2">
        <f t="shared" ref="Q78:Q80" si="231">P78</f>
        <v>200</v>
      </c>
      <c r="R78" s="2">
        <v>300</v>
      </c>
      <c r="S78" s="2">
        <f t="shared" ref="S78:S80" si="232">R78</f>
        <v>300</v>
      </c>
      <c r="T78" s="2">
        <f t="shared" ref="T78:T80" si="233">S78</f>
        <v>300</v>
      </c>
      <c r="U78" s="2">
        <f t="shared" ref="U78:U80" si="234">T78</f>
        <v>300</v>
      </c>
      <c r="V78" s="2">
        <f t="shared" ref="V78:V80" si="235">U78</f>
        <v>300</v>
      </c>
      <c r="W78" s="4">
        <f t="shared" ref="W78:W80" si="236">V78</f>
        <v>300</v>
      </c>
      <c r="X78" s="16"/>
    </row>
    <row r="79" spans="2:24" x14ac:dyDescent="0.25">
      <c r="B79" s="37">
        <v>30210</v>
      </c>
      <c r="C79" s="1">
        <v>3</v>
      </c>
      <c r="D79">
        <v>3</v>
      </c>
      <c r="E79" s="1">
        <f t="shared" si="212"/>
        <v>0</v>
      </c>
      <c r="F79" s="1">
        <f t="shared" si="213"/>
        <v>1</v>
      </c>
      <c r="G79" s="1">
        <f t="shared" si="214"/>
        <v>0</v>
      </c>
      <c r="I79" s="3" t="s">
        <v>37</v>
      </c>
      <c r="J79" s="15" t="s">
        <v>37</v>
      </c>
      <c r="K79" s="17">
        <f t="shared" si="186"/>
        <v>4800</v>
      </c>
      <c r="L79" s="12">
        <v>300</v>
      </c>
      <c r="M79" s="2">
        <f>L79</f>
        <v>300</v>
      </c>
      <c r="N79" s="2">
        <f t="shared" si="228"/>
        <v>300</v>
      </c>
      <c r="O79" s="2">
        <f t="shared" si="229"/>
        <v>300</v>
      </c>
      <c r="P79" s="2">
        <f t="shared" si="230"/>
        <v>300</v>
      </c>
      <c r="Q79" s="2">
        <f t="shared" si="231"/>
        <v>300</v>
      </c>
      <c r="R79" s="2">
        <v>500</v>
      </c>
      <c r="S79" s="2">
        <f t="shared" si="232"/>
        <v>500</v>
      </c>
      <c r="T79" s="2">
        <f t="shared" si="233"/>
        <v>500</v>
      </c>
      <c r="U79" s="2">
        <f t="shared" si="234"/>
        <v>500</v>
      </c>
      <c r="V79" s="2">
        <f t="shared" si="235"/>
        <v>500</v>
      </c>
      <c r="W79" s="4">
        <f t="shared" si="236"/>
        <v>500</v>
      </c>
      <c r="X79" s="16"/>
    </row>
    <row r="80" spans="2:24" x14ac:dyDescent="0.25">
      <c r="B80" s="37">
        <v>30220</v>
      </c>
      <c r="C80" s="1">
        <v>3</v>
      </c>
      <c r="D80">
        <v>3</v>
      </c>
      <c r="E80" s="1">
        <f t="shared" si="212"/>
        <v>0</v>
      </c>
      <c r="F80" s="1">
        <f t="shared" si="213"/>
        <v>1</v>
      </c>
      <c r="G80" s="1">
        <f t="shared" si="214"/>
        <v>0</v>
      </c>
      <c r="I80" s="3" t="s">
        <v>38</v>
      </c>
      <c r="J80" s="15" t="s">
        <v>38</v>
      </c>
      <c r="K80" s="17">
        <f t="shared" si="186"/>
        <v>-4800</v>
      </c>
      <c r="L80" s="12">
        <v>-300</v>
      </c>
      <c r="M80" s="2">
        <f>L80</f>
        <v>-300</v>
      </c>
      <c r="N80" s="2">
        <f t="shared" si="228"/>
        <v>-300</v>
      </c>
      <c r="O80" s="2">
        <f t="shared" si="229"/>
        <v>-300</v>
      </c>
      <c r="P80" s="2">
        <f t="shared" si="230"/>
        <v>-300</v>
      </c>
      <c r="Q80" s="2">
        <f t="shared" si="231"/>
        <v>-300</v>
      </c>
      <c r="R80" s="2">
        <v>-500</v>
      </c>
      <c r="S80" s="2">
        <f t="shared" si="232"/>
        <v>-500</v>
      </c>
      <c r="T80" s="2">
        <f t="shared" si="233"/>
        <v>-500</v>
      </c>
      <c r="U80" s="2">
        <f t="shared" si="234"/>
        <v>-500</v>
      </c>
      <c r="V80" s="2">
        <f t="shared" si="235"/>
        <v>-500</v>
      </c>
      <c r="W80" s="4">
        <f t="shared" si="236"/>
        <v>-500</v>
      </c>
      <c r="X80" s="16"/>
    </row>
    <row r="81" spans="2:24" x14ac:dyDescent="0.25">
      <c r="B81" s="37">
        <v>30230</v>
      </c>
      <c r="C81" s="1">
        <v>3</v>
      </c>
      <c r="D81">
        <v>2</v>
      </c>
      <c r="E81" s="1">
        <f t="shared" si="212"/>
        <v>0</v>
      </c>
      <c r="F81" s="1">
        <f t="shared" si="213"/>
        <v>1</v>
      </c>
      <c r="G81" s="1">
        <f t="shared" si="214"/>
        <v>0</v>
      </c>
      <c r="I81" s="3" t="s">
        <v>39</v>
      </c>
      <c r="J81" s="14" t="s">
        <v>39</v>
      </c>
      <c r="K81" s="17">
        <f t="shared" si="186"/>
        <v>4800</v>
      </c>
      <c r="L81" s="12">
        <f t="shared" ref="L81:W81" si="237">L82</f>
        <v>300</v>
      </c>
      <c r="M81" s="2">
        <f t="shared" si="237"/>
        <v>300</v>
      </c>
      <c r="N81" s="2">
        <f t="shared" si="237"/>
        <v>300</v>
      </c>
      <c r="O81" s="2">
        <f t="shared" si="237"/>
        <v>300</v>
      </c>
      <c r="P81" s="2">
        <f t="shared" si="237"/>
        <v>300</v>
      </c>
      <c r="Q81" s="2">
        <f t="shared" si="237"/>
        <v>300</v>
      </c>
      <c r="R81" s="2">
        <f t="shared" si="237"/>
        <v>500</v>
      </c>
      <c r="S81" s="2">
        <f t="shared" si="237"/>
        <v>500</v>
      </c>
      <c r="T81" s="2">
        <f t="shared" si="237"/>
        <v>500</v>
      </c>
      <c r="U81" s="2">
        <f t="shared" si="237"/>
        <v>500</v>
      </c>
      <c r="V81" s="2">
        <f t="shared" si="237"/>
        <v>500</v>
      </c>
      <c r="W81" s="4">
        <f t="shared" si="237"/>
        <v>500</v>
      </c>
      <c r="X81" s="16"/>
    </row>
    <row r="82" spans="2:24" x14ac:dyDescent="0.25">
      <c r="B82" s="37">
        <v>30240</v>
      </c>
      <c r="C82" s="1">
        <v>3</v>
      </c>
      <c r="D82">
        <v>3</v>
      </c>
      <c r="E82" s="1">
        <f t="shared" si="212"/>
        <v>0</v>
      </c>
      <c r="F82" s="1">
        <f t="shared" si="213"/>
        <v>1</v>
      </c>
      <c r="G82" s="1">
        <f t="shared" si="214"/>
        <v>0</v>
      </c>
      <c r="I82" s="3" t="s">
        <v>40</v>
      </c>
      <c r="J82" s="15" t="s">
        <v>40</v>
      </c>
      <c r="K82" s="17">
        <f t="shared" si="186"/>
        <v>4800</v>
      </c>
      <c r="L82" s="12">
        <v>300</v>
      </c>
      <c r="M82" s="2">
        <f>L82</f>
        <v>300</v>
      </c>
      <c r="N82" s="2">
        <f t="shared" ref="N82" si="238">M82</f>
        <v>300</v>
      </c>
      <c r="O82" s="2">
        <f t="shared" ref="O82" si="239">N82</f>
        <v>300</v>
      </c>
      <c r="P82" s="2">
        <f t="shared" ref="P82" si="240">O82</f>
        <v>300</v>
      </c>
      <c r="Q82" s="2">
        <f t="shared" ref="Q82" si="241">P82</f>
        <v>300</v>
      </c>
      <c r="R82" s="2">
        <v>500</v>
      </c>
      <c r="S82" s="2">
        <f t="shared" ref="S82" si="242">R82</f>
        <v>500</v>
      </c>
      <c r="T82" s="2">
        <f t="shared" ref="T82" si="243">S82</f>
        <v>500</v>
      </c>
      <c r="U82" s="2">
        <f t="shared" ref="U82" si="244">T82</f>
        <v>500</v>
      </c>
      <c r="V82" s="2">
        <f t="shared" ref="V82" si="245">U82</f>
        <v>500</v>
      </c>
      <c r="W82" s="4">
        <f t="shared" ref="W82" si="246">V82</f>
        <v>500</v>
      </c>
      <c r="X82" s="16"/>
    </row>
    <row r="83" spans="2:24" ht="15.75" thickBot="1" x14ac:dyDescent="0.3">
      <c r="B83" s="37">
        <v>30250</v>
      </c>
      <c r="C83" s="1">
        <v>3</v>
      </c>
      <c r="D83">
        <v>0</v>
      </c>
      <c r="E83" s="1">
        <f t="shared" si="212"/>
        <v>1</v>
      </c>
      <c r="F83" s="1">
        <f t="shared" si="213"/>
        <v>1</v>
      </c>
      <c r="G83" s="1">
        <f t="shared" si="214"/>
        <v>0</v>
      </c>
      <c r="I83" s="5"/>
      <c r="J83" s="19"/>
      <c r="K83" s="27"/>
      <c r="L83" s="13"/>
      <c r="M83" s="6"/>
      <c r="N83" s="6"/>
      <c r="O83" s="6"/>
      <c r="P83" s="6"/>
      <c r="Q83" s="6"/>
      <c r="R83" s="6"/>
      <c r="S83" s="6"/>
      <c r="T83" s="6"/>
      <c r="U83" s="6"/>
      <c r="V83" s="6"/>
      <c r="W83" s="7"/>
      <c r="X83" s="16"/>
    </row>
    <row r="84" spans="2:24" hidden="1" x14ac:dyDescent="0.25">
      <c r="C84" s="1">
        <v>0</v>
      </c>
      <c r="D84">
        <v>4</v>
      </c>
      <c r="E84" s="1">
        <f t="shared" si="212"/>
        <v>1</v>
      </c>
      <c r="F84" s="1">
        <f t="shared" si="213"/>
        <v>0</v>
      </c>
      <c r="G84" s="1">
        <f t="shared" si="214"/>
        <v>0</v>
      </c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</row>
    <row r="85" spans="2:24" ht="15.75" hidden="1" thickBot="1" x14ac:dyDescent="0.3">
      <c r="C85" s="1">
        <v>0</v>
      </c>
      <c r="D85">
        <v>4</v>
      </c>
      <c r="E85" s="1">
        <f t="shared" si="212"/>
        <v>1</v>
      </c>
      <c r="F85" s="1">
        <f t="shared" si="213"/>
        <v>0</v>
      </c>
      <c r="G85" s="1">
        <f t="shared" si="214"/>
        <v>0</v>
      </c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</row>
    <row r="86" spans="2:24" hidden="1" x14ac:dyDescent="0.25">
      <c r="C86" s="1">
        <v>0</v>
      </c>
      <c r="D86">
        <v>4</v>
      </c>
      <c r="E86" s="1">
        <f t="shared" si="212"/>
        <v>1</v>
      </c>
      <c r="F86" s="1">
        <f t="shared" si="213"/>
        <v>0</v>
      </c>
      <c r="G86" s="1">
        <f t="shared" si="214"/>
        <v>0</v>
      </c>
      <c r="J86" s="36" t="s">
        <v>107</v>
      </c>
    </row>
  </sheetData>
  <conditionalFormatting sqref="I6:W85">
    <cfRule type="expression" dxfId="0" priority="9">
      <formula>$G6=1</formula>
    </cfRule>
  </conditionalFormatting>
  <pageMargins left="0.51181102362204722" right="0.51181102362204722" top="0.55118110236220474" bottom="0.55118110236220474" header="0.31496062992125984" footer="0.31496062992125984"/>
  <pageSetup scale="65" orientation="portrait" r:id="rId1"/>
  <ignoredErrors>
    <ignoredError sqref="M15:W15 M22:W22 M29:W29 M41:W41 M55:W55 M67:W67 S74:W74 M81:W81 S48:W48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2060"/>
  </sheetPr>
  <dimension ref="A1:H66"/>
  <sheetViews>
    <sheetView workbookViewId="0"/>
  </sheetViews>
  <sheetFormatPr defaultRowHeight="15" x14ac:dyDescent="0.25"/>
  <cols>
    <col min="1" max="1" width="12.85546875" bestFit="1" customWidth="1"/>
    <col min="2" max="2" width="19" bestFit="1" customWidth="1"/>
    <col min="3" max="3" width="19.28515625" bestFit="1" customWidth="1"/>
    <col min="4" max="4" width="10.85546875" bestFit="1" customWidth="1"/>
    <col min="6" max="6" width="44.140625" bestFit="1" customWidth="1"/>
    <col min="7" max="7" width="12.7109375" bestFit="1" customWidth="1"/>
  </cols>
  <sheetData>
    <row r="1" spans="1:8" x14ac:dyDescent="0.25">
      <c r="A1" t="s">
        <v>44</v>
      </c>
    </row>
    <row r="3" spans="1:8" x14ac:dyDescent="0.25">
      <c r="A3" t="s">
        <v>45</v>
      </c>
      <c r="B3" t="s">
        <v>112</v>
      </c>
      <c r="C3" t="s">
        <v>46</v>
      </c>
      <c r="D3" s="30" t="s">
        <v>88</v>
      </c>
      <c r="E3" s="30" t="s">
        <v>110</v>
      </c>
    </row>
    <row r="5" spans="1:8" x14ac:dyDescent="0.25">
      <c r="A5" t="s">
        <v>47</v>
      </c>
      <c r="B5" t="s">
        <v>48</v>
      </c>
      <c r="C5" t="s">
        <v>49</v>
      </c>
      <c r="E5" s="30"/>
      <c r="G5" s="30"/>
      <c r="H5" s="30"/>
    </row>
    <row r="6" spans="1:8" x14ac:dyDescent="0.25">
      <c r="G6" s="30"/>
      <c r="H6" s="30"/>
    </row>
    <row r="8" spans="1:8" x14ac:dyDescent="0.25">
      <c r="A8" t="s">
        <v>50</v>
      </c>
      <c r="B8" t="s">
        <v>51</v>
      </c>
      <c r="C8" t="s">
        <v>52</v>
      </c>
      <c r="D8" s="30"/>
      <c r="E8" s="30"/>
      <c r="F8" s="30"/>
      <c r="G8" s="30"/>
      <c r="H8" s="30"/>
    </row>
    <row r="9" spans="1:8" x14ac:dyDescent="0.25">
      <c r="G9" s="30"/>
      <c r="H9" s="30"/>
    </row>
    <row r="11" spans="1:8" x14ac:dyDescent="0.25">
      <c r="A11" t="s">
        <v>53</v>
      </c>
      <c r="B11" t="s">
        <v>54</v>
      </c>
      <c r="C11" t="s">
        <v>52</v>
      </c>
      <c r="D11" s="30"/>
      <c r="E11" s="30"/>
      <c r="F11" s="30"/>
      <c r="G11" s="30"/>
      <c r="H11" s="30"/>
    </row>
    <row r="12" spans="1:8" x14ac:dyDescent="0.25">
      <c r="G12" s="30"/>
      <c r="H12" s="30"/>
    </row>
    <row r="14" spans="1:8" x14ac:dyDescent="0.25">
      <c r="A14" t="s">
        <v>55</v>
      </c>
      <c r="B14" t="s">
        <v>56</v>
      </c>
      <c r="C14" t="s">
        <v>57</v>
      </c>
      <c r="F14" s="30" t="s">
        <v>58</v>
      </c>
    </row>
    <row r="16" spans="1:8" x14ac:dyDescent="0.25">
      <c r="A16" t="s">
        <v>55</v>
      </c>
      <c r="B16" t="s">
        <v>59</v>
      </c>
      <c r="C16" t="s">
        <v>60</v>
      </c>
      <c r="F16" s="30" t="s">
        <v>61</v>
      </c>
    </row>
    <row r="18" spans="1:8" x14ac:dyDescent="0.25">
      <c r="A18" t="s">
        <v>55</v>
      </c>
      <c r="B18" s="29" t="s">
        <v>62</v>
      </c>
    </row>
    <row r="20" spans="1:8" x14ac:dyDescent="0.25">
      <c r="A20" t="s">
        <v>55</v>
      </c>
      <c r="B20" t="s">
        <v>63</v>
      </c>
      <c r="C20" t="s">
        <v>64</v>
      </c>
      <c r="F20" s="30" t="s">
        <v>65</v>
      </c>
    </row>
    <row r="22" spans="1:8" x14ac:dyDescent="0.25">
      <c r="A22" t="s">
        <v>55</v>
      </c>
      <c r="B22" t="s">
        <v>66</v>
      </c>
      <c r="C22" t="s">
        <v>57</v>
      </c>
      <c r="E22" s="30"/>
      <c r="F22" s="30"/>
      <c r="G22" s="30"/>
      <c r="H22" s="30"/>
    </row>
    <row r="23" spans="1:8" x14ac:dyDescent="0.25">
      <c r="G23" s="30"/>
      <c r="H23" s="30"/>
    </row>
    <row r="25" spans="1:8" x14ac:dyDescent="0.25">
      <c r="A25" t="s">
        <v>67</v>
      </c>
      <c r="B25" t="s">
        <v>68</v>
      </c>
      <c r="C25">
        <v>3892</v>
      </c>
      <c r="D25" s="30"/>
      <c r="E25" s="30"/>
      <c r="F25" s="30"/>
      <c r="G25" s="30"/>
      <c r="H25" s="30"/>
    </row>
    <row r="26" spans="1:8" x14ac:dyDescent="0.25">
      <c r="G26" s="30"/>
      <c r="H26" s="30"/>
    </row>
    <row r="28" spans="1:8" x14ac:dyDescent="0.25">
      <c r="A28" t="s">
        <v>42</v>
      </c>
      <c r="B28" t="s">
        <v>12</v>
      </c>
      <c r="C28" t="s">
        <v>69</v>
      </c>
      <c r="D28" s="30" t="s">
        <v>83</v>
      </c>
      <c r="E28" s="30">
        <v>1</v>
      </c>
    </row>
    <row r="29" spans="1:8" x14ac:dyDescent="0.25">
      <c r="D29" s="30" t="s">
        <v>84</v>
      </c>
    </row>
    <row r="30" spans="1:8" x14ac:dyDescent="0.25">
      <c r="D30" s="30" t="s">
        <v>86</v>
      </c>
    </row>
    <row r="31" spans="1:8" x14ac:dyDescent="0.25">
      <c r="D31" s="30" t="s">
        <v>85</v>
      </c>
    </row>
    <row r="33" spans="1:5" x14ac:dyDescent="0.25">
      <c r="A33" t="s">
        <v>42</v>
      </c>
      <c r="B33" t="s">
        <v>13</v>
      </c>
      <c r="C33" t="s">
        <v>69</v>
      </c>
      <c r="D33" s="30"/>
      <c r="E33" s="30">
        <v>1</v>
      </c>
    </row>
    <row r="34" spans="1:5" x14ac:dyDescent="0.25">
      <c r="D34" s="30">
        <v>1</v>
      </c>
    </row>
    <row r="35" spans="1:5" x14ac:dyDescent="0.25">
      <c r="D35" s="30">
        <v>2</v>
      </c>
    </row>
    <row r="36" spans="1:5" x14ac:dyDescent="0.25">
      <c r="D36" s="30">
        <v>3</v>
      </c>
    </row>
    <row r="38" spans="1:5" x14ac:dyDescent="0.25">
      <c r="A38" t="s">
        <v>42</v>
      </c>
      <c r="B38" t="s">
        <v>108</v>
      </c>
      <c r="C38" t="s">
        <v>41</v>
      </c>
      <c r="E38" s="30">
        <v>0</v>
      </c>
    </row>
    <row r="40" spans="1:5" x14ac:dyDescent="0.25">
      <c r="A40" t="s">
        <v>42</v>
      </c>
      <c r="B40" t="s">
        <v>81</v>
      </c>
      <c r="C40" t="s">
        <v>69</v>
      </c>
      <c r="D40" s="30" t="s">
        <v>70</v>
      </c>
      <c r="E40" s="30">
        <v>1</v>
      </c>
    </row>
    <row r="41" spans="1:5" x14ac:dyDescent="0.25">
      <c r="D41" s="30" t="s">
        <v>71</v>
      </c>
    </row>
    <row r="42" spans="1:5" x14ac:dyDescent="0.25">
      <c r="D42" s="30" t="s">
        <v>72</v>
      </c>
    </row>
    <row r="43" spans="1:5" x14ac:dyDescent="0.25">
      <c r="D43" s="30" t="s">
        <v>73</v>
      </c>
    </row>
    <row r="44" spans="1:5" x14ac:dyDescent="0.25">
      <c r="D44" s="30" t="s">
        <v>4</v>
      </c>
    </row>
    <row r="45" spans="1:5" x14ac:dyDescent="0.25">
      <c r="D45" s="30" t="s">
        <v>74</v>
      </c>
    </row>
    <row r="46" spans="1:5" x14ac:dyDescent="0.25">
      <c r="D46" s="30" t="s">
        <v>75</v>
      </c>
    </row>
    <row r="47" spans="1:5" x14ac:dyDescent="0.25">
      <c r="D47" s="30" t="s">
        <v>76</v>
      </c>
    </row>
    <row r="48" spans="1:5" x14ac:dyDescent="0.25">
      <c r="D48" s="30" t="s">
        <v>77</v>
      </c>
    </row>
    <row r="49" spans="1:5" x14ac:dyDescent="0.25">
      <c r="D49" s="30" t="s">
        <v>78</v>
      </c>
    </row>
    <row r="50" spans="1:5" x14ac:dyDescent="0.25">
      <c r="D50" s="30" t="s">
        <v>79</v>
      </c>
    </row>
    <row r="51" spans="1:5" x14ac:dyDescent="0.25">
      <c r="D51" s="30" t="s">
        <v>80</v>
      </c>
    </row>
    <row r="53" spans="1:5" x14ac:dyDescent="0.25">
      <c r="A53" t="s">
        <v>42</v>
      </c>
      <c r="B53" t="s">
        <v>82</v>
      </c>
      <c r="C53" t="s">
        <v>69</v>
      </c>
      <c r="D53" s="30" t="s">
        <v>70</v>
      </c>
      <c r="E53" s="30">
        <v>12</v>
      </c>
    </row>
    <row r="54" spans="1:5" x14ac:dyDescent="0.25">
      <c r="D54" s="30" t="s">
        <v>71</v>
      </c>
    </row>
    <row r="55" spans="1:5" x14ac:dyDescent="0.25">
      <c r="D55" s="30" t="s">
        <v>72</v>
      </c>
    </row>
    <row r="56" spans="1:5" x14ac:dyDescent="0.25">
      <c r="D56" s="30" t="s">
        <v>73</v>
      </c>
    </row>
    <row r="57" spans="1:5" x14ac:dyDescent="0.25">
      <c r="D57" s="30" t="s">
        <v>4</v>
      </c>
    </row>
    <row r="58" spans="1:5" x14ac:dyDescent="0.25">
      <c r="D58" s="30" t="s">
        <v>74</v>
      </c>
    </row>
    <row r="59" spans="1:5" x14ac:dyDescent="0.25">
      <c r="D59" s="30" t="s">
        <v>75</v>
      </c>
    </row>
    <row r="60" spans="1:5" x14ac:dyDescent="0.25">
      <c r="D60" s="30" t="s">
        <v>76</v>
      </c>
    </row>
    <row r="61" spans="1:5" x14ac:dyDescent="0.25">
      <c r="D61" s="30" t="s">
        <v>77</v>
      </c>
    </row>
    <row r="62" spans="1:5" x14ac:dyDescent="0.25">
      <c r="D62" s="30" t="s">
        <v>78</v>
      </c>
    </row>
    <row r="63" spans="1:5" x14ac:dyDescent="0.25">
      <c r="D63" s="30" t="s">
        <v>79</v>
      </c>
    </row>
    <row r="64" spans="1:5" x14ac:dyDescent="0.25">
      <c r="D64" s="30" t="s">
        <v>80</v>
      </c>
    </row>
    <row r="66" spans="1:5" x14ac:dyDescent="0.25">
      <c r="A66" t="s">
        <v>42</v>
      </c>
      <c r="B66" t="s">
        <v>43</v>
      </c>
      <c r="C66" t="s">
        <v>41</v>
      </c>
      <c r="E66" s="30">
        <v>1</v>
      </c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readme</vt:lpstr>
      <vt:lpstr>report</vt:lpstr>
      <vt:lpstr>report_setup</vt:lpstr>
      <vt:lpstr>readme!Print_Area</vt:lpstr>
      <vt:lpstr>report!Print_Area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2019-10-20T12:10:10Z</cp:lastPrinted>
  <dcterms:created xsi:type="dcterms:W3CDTF">2018-08-28T13:38:38Z</dcterms:created>
  <dcterms:modified xsi:type="dcterms:W3CDTF">2023-01-08T20:10:08Z</dcterms:modified>
</cp:coreProperties>
</file>